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15" firstSheet="1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<sst xmlns="http://schemas.openxmlformats.org/spreadsheetml/2006/main" count="2503" uniqueCount="359">
  <si>
    <t>2018年部门预算收支总表</t>
  </si>
  <si>
    <t xml:space="preserve">编制单位：临县玉坪乡人民政府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</si>
  <si>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</si>
  <si>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</si>
  <si>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</si>
  <si>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</si>
  <si>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</si>
  <si>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</si>
  <si>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</si>
  <si>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</si>
  <si>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</si>
  <si>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</si>
  <si>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</si>
  <si>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</si>
  <si>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</si>
  <si>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</si>
  <si>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</si>
  <si>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</si>
  <si>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</si>
  <si>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</si>
  <si>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</si>
  <si>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</si>
  <si>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</si>
  <si>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</si>
  <si>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</si>
  <si>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</si>
  <si>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</si>
  <si>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</si>
  <si>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</si>
  <si>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</si>
  <si>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</si>
  <si>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</si>
  <si>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</si>
  <si>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</si>
  <si>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</si>
  <si>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</si>
  <si>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</si>
  <si>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</si>
  <si>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</si>
  <si>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</si>
  <si>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</si>
  <si>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</si>
  <si>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</si>
  <si>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</si>
  <si>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</si>
  <si>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</si>
  <si>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</si>
  <si>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</si>
  <si>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</si>
  <si>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</si>
  <si>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</si>
  <si>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</si>
  <si>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</si>
  <si>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</si>
  <si>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</si>
  <si>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</si>
  <si>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</si>
  <si>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</si>
  <si>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</si>
  <si>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</si>
  <si>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</si>
  <si>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</si>
  <si>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</si>
  <si>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</si>
  <si>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</si>
  <si>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</si>
  <si>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</si>
  <si>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</si>
  <si>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</si>
  <si>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</si>
  <si>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</si>
  <si>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</si>
  <si>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</si>
  <si>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</si>
  <si>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</si>
  <si>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</si>
  <si>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</si>
  <si>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</si>
  <si>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</si>
  <si>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</si>
  <si>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</si>
  <si>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</si>
  <si>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</si>
  <si>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</si>
  <si>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</si>
  <si>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</si>
  <si>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</si>
  <si>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</si>
  <si>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</si>
  <si>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</si>
  <si>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</si>
  <si>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</si>
  <si>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</si>
  <si>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</si>
  <si>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</si>
  <si>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</si>
  <si>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</si>
  <si>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</si>
  <si>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</si>
  <si>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</si>
  <si>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</si>
  <si>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</si>
  <si>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</si>
  <si>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</si>
  <si>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</si>
  <si>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</si>
  <si>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</si>
  <si>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</si>
  <si>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</si>
  <si>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</si>
  <si>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</si>
  <si>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</si>
  <si>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</si>
  <si>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</si>
  <si>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</si>
  <si>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</si>
  <si>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</si>
  <si>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</si>
  <si>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</si>
  <si>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</si>
  <si>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</si>
  <si>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</si>
  <si>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</si>
  <si>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</si>
  <si>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</si>
  <si>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</si>
  <si>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</si>
  <si>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</si>
  <si>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</si>
  <si>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</si>
  <si>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</si>
  <si>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</si>
  <si>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</si>
  <si>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</si>
  <si>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2018年财政拨款收入支出预算总表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</si>
  <si>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</si>
  <si>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</si>
  <si>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</si>
  <si>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</si>
  <si>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</si>
  <si>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</si>
  <si>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</si>
  <si>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</si>
  <si>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</si>
  <si>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</si>
  <si>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</si>
  <si>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</si>
  <si>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</si>
  <si>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</si>
  <si>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</si>
  <si>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</si>
  <si>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</si>
  <si>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</si>
  <si>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</si>
  <si>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</si>
  <si>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</si>
  <si>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</si>
  <si>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</si>
  <si>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</si>
  <si>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</si>
  <si>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</si>
  <si>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2018年部门预算收入总表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</si>
  <si>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</si>
  <si>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</si>
  <si>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</si>
  <si>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</si>
  <si>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</si>
  <si>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</si>
  <si>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</si>
  <si>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</si>
  <si>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</si>
  <si>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</si>
  <si>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</si>
  <si>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</si>
  <si>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</si>
  <si>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</si>
  <si>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</si>
  <si>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</si>
  <si>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</si>
  <si>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</si>
  <si>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</si>
  <si>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</si>
  <si>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</si>
  <si>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</si>
  <si>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</si>
  <si>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</si>
  <si>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</si>
  <si>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</si>
  <si>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</si>
  <si>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</si>
  <si>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</si>
  <si>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</si>
  <si>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</si>
  <si>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</si>
  <si>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</si>
  <si>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</si>
  <si>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</si>
  <si>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</si>
  <si>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</si>
  <si>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</si>
  <si>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</si>
  <si>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</si>
  <si>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</si>
  <si>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</si>
  <si>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2018年部门预算支出总表</t>
  </si>
  <si>
    <t>基本支出</t>
  </si>
  <si>
    <t>项目支出</t>
  </si>
  <si>
    <t>上缴上级支出</t>
  </si>
  <si>
    <t>经营支出</t>
  </si>
  <si>
    <t>对附属单位补助支出</t>
  </si>
  <si>
    <t>2018年公共预算财政拨款支出预算明细表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</si>
  <si>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</si>
  <si>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</si>
  <si>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</si>
  <si>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</si>
  <si>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</si>
  <si>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</si>
  <si>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</si>
  <si>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</si>
  <si>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</si>
  <si>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</si>
  <si>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</si>
  <si>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</si>
  <si>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</si>
  <si>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</si>
  <si>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</si>
  <si>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</si>
  <si>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</si>
  <si>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</si>
  <si>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</si>
  <si>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</si>
  <si>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维修费</t>
  </si>
  <si>
    <t>网络费</t>
  </si>
  <si>
    <t>取暖费</t>
  </si>
  <si>
    <t>会议费</t>
  </si>
  <si>
    <t>人大代表活动经费</t>
  </si>
  <si>
    <t>政协工作经费</t>
  </si>
  <si>
    <t>人大工作经费</t>
  </si>
  <si>
    <t>纪检活动经费</t>
  </si>
  <si>
    <t>福利费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</si>
  <si>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</si>
  <si>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</si>
  <si>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</si>
  <si>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</si>
  <si>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</si>
  <si>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</si>
  <si>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</si>
  <si>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</si>
  <si>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</si>
  <si>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</si>
  <si>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</si>
  <si>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</si>
  <si>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2018年公共预算财政拨款基本支出预算明细表</t>
  </si>
  <si>
    <t>2018年一般公共预算“三公”经费支出表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</si>
  <si>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</si>
  <si>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</si>
  <si>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</si>
  <si>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</si>
  <si>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</si>
  <si>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</si>
  <si>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</si>
  <si>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</si>
  <si>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</si>
  <si>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</si>
  <si>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</si>
  <si>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</si>
  <si>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</si>
  <si>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</si>
  <si>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</si>
  <si>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</si>
  <si>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</si>
  <si>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</si>
  <si>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</si>
  <si>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</si>
  <si>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</si>
  <si>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2018年政府性基金预算支出表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</si>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</sst>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>
      <alignment/>
      <protection/>
    </xf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4" fillId="8" borderId="1" applyNumberFormat="0" applyAlignment="0" applyProtection="0"/>
    <xf numFmtId="0" fontId="22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I21" sqref="I21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97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">
      <c r="A3" s="3" t="s">
        <v>1</v>
      </c>
      <c r="D3" s="21"/>
    </row>
    <row r="4" spans="1:9" ht="15" customHeight="1">
      <c r="A4" s="73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74" t="s">
        <v>5</v>
      </c>
      <c r="B5" s="18" t="s">
        <v>6</v>
      </c>
      <c r="C5" s="95" t="s">
        <v>7</v>
      </c>
      <c r="D5" s="18" t="s">
        <v>8</v>
      </c>
      <c r="E5" s="18" t="s">
        <v>6</v>
      </c>
      <c r="F5" s="95" t="s">
        <v>7</v>
      </c>
      <c r="G5" s="18" t="s">
        <v>9</v>
      </c>
      <c r="H5" s="18" t="s">
        <v>6</v>
      </c>
      <c r="I5" s="95" t="s">
        <v>7</v>
      </c>
    </row>
    <row r="6" spans="1:9" ht="15" customHeight="1">
      <c r="A6" s="74" t="s">
        <v>10</v>
      </c>
      <c r="B6" s="18" t="s">
        <v>3</v>
      </c>
      <c r="C6" s="95" t="s">
        <v>11</v>
      </c>
      <c r="D6" s="18" t="s">
        <v>10</v>
      </c>
      <c r="E6" s="18" t="s">
        <v>3</v>
      </c>
      <c r="F6" s="95" t="s">
        <v>12</v>
      </c>
      <c r="G6" s="18" t="s">
        <v>10</v>
      </c>
      <c r="H6" s="18" t="s">
        <v>3</v>
      </c>
      <c r="I6" s="95" t="s">
        <v>13</v>
      </c>
    </row>
    <row r="7" spans="1:9" ht="15" customHeight="1">
      <c r="A7" s="10" t="s">
        <v>14</v>
      </c>
      <c r="B7" s="18" t="s">
        <v>11</v>
      </c>
      <c r="C7" s="61">
        <v>4981484.46</v>
      </c>
      <c r="D7" s="11" t="s">
        <v>15</v>
      </c>
      <c r="E7" s="18" t="s">
        <v>16</v>
      </c>
      <c r="F7" s="61">
        <v>4100392.46</v>
      </c>
      <c r="G7" s="11" t="s">
        <v>17</v>
      </c>
      <c r="H7" s="18" t="s">
        <v>18</v>
      </c>
      <c r="I7" s="61">
        <f>SUM(I8:I9)</f>
        <v>4981484.46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4568924.46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412560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/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/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61"/>
      <c r="G13" s="11" t="s">
        <v>51</v>
      </c>
      <c r="H13" s="18" t="s">
        <v>52</v>
      </c>
      <c r="I13" s="61"/>
    </row>
    <row r="14" spans="1:9" ht="15" customHeight="1">
      <c r="A14" s="87" t="s">
        <v>3</v>
      </c>
      <c r="B14" s="18" t="s">
        <v>53</v>
      </c>
      <c r="C14" s="95"/>
      <c r="D14" s="11" t="s">
        <v>54</v>
      </c>
      <c r="E14" s="18" t="s">
        <v>55</v>
      </c>
      <c r="F14" s="61"/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95"/>
      <c r="D15" s="11" t="s">
        <v>59</v>
      </c>
      <c r="E15" s="18" t="s">
        <v>60</v>
      </c>
      <c r="F15" s="61">
        <v>410453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95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61">
        <v>263625</v>
      </c>
      <c r="G18" s="11" t="s">
        <v>75</v>
      </c>
      <c r="H18" s="18" t="s">
        <v>76</v>
      </c>
      <c r="I18" s="61"/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4353850.46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61">
        <v>207014</v>
      </c>
      <c r="G20" s="11" t="s">
        <v>85</v>
      </c>
      <c r="H20" s="18" t="s">
        <v>86</v>
      </c>
      <c r="I20" s="61">
        <v>469930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61">
        <v>157704</v>
      </c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/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/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/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98" t="s">
        <v>130</v>
      </c>
      <c r="B30" s="18" t="s">
        <v>131</v>
      </c>
      <c r="C30" s="61">
        <f>SUM(C7:C29)</f>
        <v>4981484.46</v>
      </c>
      <c r="D30" s="99" t="s">
        <v>132</v>
      </c>
      <c r="E30" s="99" t="s">
        <v>3</v>
      </c>
      <c r="F30" s="100" t="s">
        <v>3</v>
      </c>
      <c r="G30" s="99" t="s">
        <v>3</v>
      </c>
      <c r="H30" s="18" t="s">
        <v>133</v>
      </c>
      <c r="I30" s="61">
        <f>SUM(I18:I29)</f>
        <v>4981484.46</v>
      </c>
    </row>
    <row r="31" spans="1:9" ht="15" customHeight="1">
      <c r="A31" s="15"/>
      <c r="B31" s="16"/>
      <c r="C31" s="92"/>
      <c r="D31" s="16" t="s">
        <v>3</v>
      </c>
      <c r="E31" s="93" t="s">
        <v>3</v>
      </c>
      <c r="F31" s="94" t="s">
        <v>3</v>
      </c>
      <c r="G31" s="16" t="s">
        <v>3</v>
      </c>
      <c r="H31" s="93" t="s">
        <v>3</v>
      </c>
      <c r="I31" s="101" t="s">
        <v>3</v>
      </c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A3" sqref="A3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">
      <c r="A3" s="3" t="s">
        <v>1</v>
      </c>
    </row>
    <row r="4" spans="1:13" ht="15" customHeight="1">
      <c r="A4" s="78" t="s">
        <v>135</v>
      </c>
      <c r="B4" s="79" t="s">
        <v>3</v>
      </c>
      <c r="C4" s="80" t="s">
        <v>3</v>
      </c>
      <c r="D4" s="79" t="s">
        <v>136</v>
      </c>
      <c r="E4" s="79" t="s">
        <v>3</v>
      </c>
      <c r="F4" s="80" t="s">
        <v>3</v>
      </c>
      <c r="G4" s="80" t="s">
        <v>3</v>
      </c>
      <c r="H4" s="79" t="s">
        <v>3</v>
      </c>
      <c r="I4" s="79" t="s">
        <v>136</v>
      </c>
      <c r="J4" s="79" t="s">
        <v>3</v>
      </c>
      <c r="K4" s="80" t="s">
        <v>3</v>
      </c>
      <c r="L4" s="80" t="s">
        <v>3</v>
      </c>
      <c r="M4" s="79" t="s">
        <v>3</v>
      </c>
    </row>
    <row r="5" spans="1:13" ht="14.25" customHeight="1">
      <c r="A5" s="81" t="s">
        <v>137</v>
      </c>
      <c r="B5" s="82" t="s">
        <v>6</v>
      </c>
      <c r="C5" s="83" t="s">
        <v>7</v>
      </c>
      <c r="D5" s="82" t="s">
        <v>138</v>
      </c>
      <c r="E5" s="82" t="s">
        <v>6</v>
      </c>
      <c r="F5" s="84" t="s">
        <v>7</v>
      </c>
      <c r="G5" s="84" t="s">
        <v>3</v>
      </c>
      <c r="H5" s="85" t="s">
        <v>3</v>
      </c>
      <c r="I5" s="82" t="s">
        <v>138</v>
      </c>
      <c r="J5" s="82" t="s">
        <v>6</v>
      </c>
      <c r="K5" s="84" t="s">
        <v>7</v>
      </c>
      <c r="L5" s="84" t="s">
        <v>3</v>
      </c>
      <c r="M5" s="85" t="s">
        <v>3</v>
      </c>
    </row>
    <row r="6" spans="1:13" ht="30.75" customHeight="1">
      <c r="A6" s="81" t="s">
        <v>3</v>
      </c>
      <c r="B6" s="82" t="s">
        <v>3</v>
      </c>
      <c r="C6" s="83" t="s">
        <v>3</v>
      </c>
      <c r="D6" s="82" t="s">
        <v>3</v>
      </c>
      <c r="E6" s="82" t="s">
        <v>3</v>
      </c>
      <c r="F6" s="84" t="s">
        <v>139</v>
      </c>
      <c r="G6" s="83" t="s">
        <v>140</v>
      </c>
      <c r="H6" s="82" t="s">
        <v>141</v>
      </c>
      <c r="I6" s="82" t="s">
        <v>3</v>
      </c>
      <c r="J6" s="82" t="s">
        <v>3</v>
      </c>
      <c r="K6" s="84" t="s">
        <v>139</v>
      </c>
      <c r="L6" s="83" t="s">
        <v>140</v>
      </c>
      <c r="M6" s="8" t="s">
        <v>141</v>
      </c>
    </row>
    <row r="7" spans="1:13" ht="15" customHeight="1">
      <c r="A7" s="86" t="s">
        <v>142</v>
      </c>
      <c r="B7" s="85" t="s">
        <v>3</v>
      </c>
      <c r="C7" s="84" t="s">
        <v>11</v>
      </c>
      <c r="D7" s="85" t="s">
        <v>142</v>
      </c>
      <c r="E7" s="85" t="s">
        <v>3</v>
      </c>
      <c r="F7" s="84" t="s">
        <v>12</v>
      </c>
      <c r="G7" s="84" t="s">
        <v>31</v>
      </c>
      <c r="H7" s="85" t="s">
        <v>13</v>
      </c>
      <c r="I7" s="85" t="s">
        <v>142</v>
      </c>
      <c r="J7" s="85" t="s">
        <v>3</v>
      </c>
      <c r="K7" s="84" t="s">
        <v>58</v>
      </c>
      <c r="L7" s="84" t="s">
        <v>63</v>
      </c>
      <c r="M7" s="85" t="s">
        <v>67</v>
      </c>
    </row>
    <row r="8" spans="1:13" ht="15" customHeight="1">
      <c r="A8" s="87" t="s">
        <v>143</v>
      </c>
      <c r="B8" s="85" t="s">
        <v>11</v>
      </c>
      <c r="C8" s="61">
        <v>4981484.46</v>
      </c>
      <c r="D8" s="88" t="s">
        <v>15</v>
      </c>
      <c r="E8" s="85" t="s">
        <v>144</v>
      </c>
      <c r="F8" s="61">
        <f>SUM(G8:H8)</f>
        <v>4100392.46</v>
      </c>
      <c r="G8" s="61">
        <v>4100392.46</v>
      </c>
      <c r="H8" s="33"/>
      <c r="I8" s="88" t="s">
        <v>17</v>
      </c>
      <c r="J8" s="85" t="s">
        <v>104</v>
      </c>
      <c r="K8" s="61">
        <f>SUM(K9:K11)</f>
        <v>4981484.46</v>
      </c>
      <c r="L8" s="61">
        <f>SUM(L9:L10)</f>
        <v>4981484.46</v>
      </c>
      <c r="M8" s="33"/>
    </row>
    <row r="9" spans="1:13" ht="15" customHeight="1">
      <c r="A9" s="87" t="s">
        <v>145</v>
      </c>
      <c r="B9" s="85" t="s">
        <v>20</v>
      </c>
      <c r="C9" s="61"/>
      <c r="D9" s="88" t="s">
        <v>21</v>
      </c>
      <c r="E9" s="85" t="s">
        <v>146</v>
      </c>
      <c r="F9" s="61"/>
      <c r="G9" s="61"/>
      <c r="H9" s="33"/>
      <c r="I9" s="88" t="s">
        <v>23</v>
      </c>
      <c r="J9" s="85" t="s">
        <v>109</v>
      </c>
      <c r="K9" s="61">
        <f>SUM(L9:M9)</f>
        <v>4568924.46</v>
      </c>
      <c r="L9" s="61">
        <v>4568924.46</v>
      </c>
      <c r="M9" s="33"/>
    </row>
    <row r="10" spans="1:13" ht="15" customHeight="1">
      <c r="A10" s="87" t="s">
        <v>3</v>
      </c>
      <c r="B10" s="85" t="s">
        <v>12</v>
      </c>
      <c r="C10" s="61"/>
      <c r="D10" s="88" t="s">
        <v>26</v>
      </c>
      <c r="E10" s="85" t="s">
        <v>147</v>
      </c>
      <c r="F10" s="61"/>
      <c r="G10" s="61"/>
      <c r="H10" s="33"/>
      <c r="I10" s="88" t="s">
        <v>28</v>
      </c>
      <c r="J10" s="85" t="s">
        <v>114</v>
      </c>
      <c r="K10" s="61">
        <f>SUM(L10:M10)</f>
        <v>412560</v>
      </c>
      <c r="L10" s="61">
        <v>412560</v>
      </c>
      <c r="M10" s="33"/>
    </row>
    <row r="11" spans="1:13" ht="15" customHeight="1">
      <c r="A11" s="87" t="s">
        <v>3</v>
      </c>
      <c r="B11" s="85" t="s">
        <v>31</v>
      </c>
      <c r="C11" s="61"/>
      <c r="D11" s="88" t="s">
        <v>32</v>
      </c>
      <c r="E11" s="85" t="s">
        <v>148</v>
      </c>
      <c r="F11" s="61"/>
      <c r="G11" s="61"/>
      <c r="H11" s="33"/>
      <c r="I11" s="88" t="s">
        <v>34</v>
      </c>
      <c r="J11" s="85" t="s">
        <v>119</v>
      </c>
      <c r="K11" s="61"/>
      <c r="L11" s="61"/>
      <c r="M11" s="33"/>
    </row>
    <row r="12" spans="1:13" ht="15" customHeight="1">
      <c r="A12" s="87" t="s">
        <v>3</v>
      </c>
      <c r="B12" s="85" t="s">
        <v>13</v>
      </c>
      <c r="C12" s="61"/>
      <c r="D12" s="88" t="s">
        <v>37</v>
      </c>
      <c r="E12" s="85" t="s">
        <v>149</v>
      </c>
      <c r="F12" s="61"/>
      <c r="G12" s="61"/>
      <c r="H12" s="33"/>
      <c r="I12" s="88" t="s">
        <v>39</v>
      </c>
      <c r="J12" s="85" t="s">
        <v>124</v>
      </c>
      <c r="K12" s="61"/>
      <c r="L12" s="61"/>
      <c r="M12" s="33"/>
    </row>
    <row r="13" spans="1:13" ht="15" customHeight="1">
      <c r="A13" s="87" t="s">
        <v>3</v>
      </c>
      <c r="B13" s="85" t="s">
        <v>42</v>
      </c>
      <c r="C13" s="61"/>
      <c r="D13" s="88" t="s">
        <v>43</v>
      </c>
      <c r="E13" s="85" t="s">
        <v>150</v>
      </c>
      <c r="F13" s="61"/>
      <c r="G13" s="61"/>
      <c r="H13" s="33"/>
      <c r="I13" s="88" t="s">
        <v>45</v>
      </c>
      <c r="J13" s="85" t="s">
        <v>128</v>
      </c>
      <c r="K13" s="61"/>
      <c r="L13" s="61"/>
      <c r="M13" s="33"/>
    </row>
    <row r="14" spans="1:13" ht="15" customHeight="1">
      <c r="A14" s="87" t="s">
        <v>3</v>
      </c>
      <c r="B14" s="85" t="s">
        <v>48</v>
      </c>
      <c r="C14" s="61"/>
      <c r="D14" s="88" t="s">
        <v>49</v>
      </c>
      <c r="E14" s="85" t="s">
        <v>16</v>
      </c>
      <c r="F14" s="61"/>
      <c r="G14" s="61"/>
      <c r="H14" s="33"/>
      <c r="I14" s="88" t="s">
        <v>3</v>
      </c>
      <c r="J14" s="85" t="s">
        <v>18</v>
      </c>
      <c r="K14" s="61"/>
      <c r="L14" s="61"/>
      <c r="M14" s="9"/>
    </row>
    <row r="15" spans="1:13" ht="15" customHeight="1">
      <c r="A15" s="87" t="s">
        <v>3</v>
      </c>
      <c r="B15" s="85" t="s">
        <v>53</v>
      </c>
      <c r="C15" s="61"/>
      <c r="D15" s="88" t="s">
        <v>54</v>
      </c>
      <c r="E15" s="85" t="s">
        <v>22</v>
      </c>
      <c r="F15" s="61"/>
      <c r="G15" s="61"/>
      <c r="H15" s="33"/>
      <c r="I15" s="88" t="s">
        <v>3</v>
      </c>
      <c r="J15" s="85" t="s">
        <v>24</v>
      </c>
      <c r="K15" s="61"/>
      <c r="L15" s="61"/>
      <c r="M15" s="9"/>
    </row>
    <row r="16" spans="1:13" ht="15" customHeight="1">
      <c r="A16" s="87" t="s">
        <v>3</v>
      </c>
      <c r="B16" s="85" t="s">
        <v>58</v>
      </c>
      <c r="C16" s="61"/>
      <c r="D16" s="11" t="s">
        <v>59</v>
      </c>
      <c r="E16" s="85" t="s">
        <v>27</v>
      </c>
      <c r="F16" s="61">
        <f>SUM(G16:H16)</f>
        <v>410453</v>
      </c>
      <c r="G16" s="61">
        <v>410453</v>
      </c>
      <c r="H16" s="33"/>
      <c r="I16" s="85" t="s">
        <v>3</v>
      </c>
      <c r="J16" s="85" t="s">
        <v>29</v>
      </c>
      <c r="K16" s="61"/>
      <c r="L16" s="61"/>
      <c r="M16" s="9"/>
    </row>
    <row r="17" spans="1:13" ht="15" customHeight="1">
      <c r="A17" s="87" t="s">
        <v>3</v>
      </c>
      <c r="B17" s="85" t="s">
        <v>63</v>
      </c>
      <c r="C17" s="61"/>
      <c r="D17" s="88" t="s">
        <v>64</v>
      </c>
      <c r="E17" s="85" t="s">
        <v>33</v>
      </c>
      <c r="F17" s="61"/>
      <c r="G17" s="61"/>
      <c r="H17" s="33"/>
      <c r="I17" s="88" t="s">
        <v>3</v>
      </c>
      <c r="J17" s="85" t="s">
        <v>35</v>
      </c>
      <c r="K17" s="61"/>
      <c r="L17" s="61"/>
      <c r="M17" s="9"/>
    </row>
    <row r="18" spans="1:13" ht="15" customHeight="1">
      <c r="A18" s="87" t="s">
        <v>3</v>
      </c>
      <c r="B18" s="85" t="s">
        <v>67</v>
      </c>
      <c r="C18" s="61"/>
      <c r="D18" s="88" t="s">
        <v>68</v>
      </c>
      <c r="E18" s="85" t="s">
        <v>38</v>
      </c>
      <c r="F18" s="61"/>
      <c r="G18" s="61"/>
      <c r="H18" s="33"/>
      <c r="I18" s="85" t="s">
        <v>70</v>
      </c>
      <c r="J18" s="85" t="s">
        <v>40</v>
      </c>
      <c r="K18" s="95"/>
      <c r="L18" s="95"/>
      <c r="M18" s="18"/>
    </row>
    <row r="19" spans="1:13" ht="15" customHeight="1">
      <c r="A19" s="87" t="s">
        <v>3</v>
      </c>
      <c r="B19" s="85" t="s">
        <v>72</v>
      </c>
      <c r="C19" s="61"/>
      <c r="D19" s="88" t="s">
        <v>73</v>
      </c>
      <c r="E19" s="85" t="s">
        <v>44</v>
      </c>
      <c r="F19" s="61">
        <f>SUM(G19:H19)</f>
        <v>263625</v>
      </c>
      <c r="G19" s="61">
        <v>263625</v>
      </c>
      <c r="H19" s="33"/>
      <c r="I19" s="88" t="s">
        <v>151</v>
      </c>
      <c r="J19" s="85" t="s">
        <v>46</v>
      </c>
      <c r="K19" s="61">
        <f>SUM(L19:M19)</f>
        <v>4353850.46</v>
      </c>
      <c r="L19" s="61">
        <v>4353850.46</v>
      </c>
      <c r="M19" s="18"/>
    </row>
    <row r="20" spans="1:13" ht="15" customHeight="1">
      <c r="A20" s="87" t="s">
        <v>3</v>
      </c>
      <c r="B20" s="85" t="s">
        <v>77</v>
      </c>
      <c r="C20" s="61"/>
      <c r="D20" s="88" t="s">
        <v>78</v>
      </c>
      <c r="E20" s="85" t="s">
        <v>50</v>
      </c>
      <c r="F20" s="61"/>
      <c r="G20" s="61"/>
      <c r="H20" s="33"/>
      <c r="I20" s="88" t="s">
        <v>152</v>
      </c>
      <c r="J20" s="85" t="s">
        <v>52</v>
      </c>
      <c r="K20" s="61">
        <f>SUM(L20:M20)</f>
        <v>469930</v>
      </c>
      <c r="L20" s="95">
        <v>469930</v>
      </c>
      <c r="M20" s="18"/>
    </row>
    <row r="21" spans="1:13" ht="15" customHeight="1">
      <c r="A21" s="87" t="s">
        <v>3</v>
      </c>
      <c r="B21" s="85" t="s">
        <v>82</v>
      </c>
      <c r="C21" s="61"/>
      <c r="D21" s="88" t="s">
        <v>83</v>
      </c>
      <c r="E21" s="85" t="s">
        <v>55</v>
      </c>
      <c r="F21" s="61">
        <f>SUM(G21:H21)</f>
        <v>207014</v>
      </c>
      <c r="G21" s="61">
        <v>207014</v>
      </c>
      <c r="H21" s="33"/>
      <c r="I21" s="88" t="s">
        <v>153</v>
      </c>
      <c r="J21" s="85" t="s">
        <v>57</v>
      </c>
      <c r="K21" s="61">
        <f>SUM(L21:M21)</f>
        <v>157704</v>
      </c>
      <c r="L21" s="95">
        <v>157704</v>
      </c>
      <c r="M21" s="18"/>
    </row>
    <row r="22" spans="1:13" ht="15" customHeight="1">
      <c r="A22" s="87" t="s">
        <v>3</v>
      </c>
      <c r="B22" s="85" t="s">
        <v>87</v>
      </c>
      <c r="C22" s="61"/>
      <c r="D22" s="88" t="s">
        <v>88</v>
      </c>
      <c r="E22" s="85" t="s">
        <v>60</v>
      </c>
      <c r="F22" s="61"/>
      <c r="G22" s="61"/>
      <c r="H22" s="33"/>
      <c r="I22" s="88" t="s">
        <v>154</v>
      </c>
      <c r="J22" s="85" t="s">
        <v>62</v>
      </c>
      <c r="K22" s="95"/>
      <c r="L22" s="95"/>
      <c r="M22" s="18"/>
    </row>
    <row r="23" spans="1:13" ht="15" customHeight="1">
      <c r="A23" s="87" t="s">
        <v>3</v>
      </c>
      <c r="B23" s="85" t="s">
        <v>92</v>
      </c>
      <c r="C23" s="61"/>
      <c r="D23" s="88" t="s">
        <v>93</v>
      </c>
      <c r="E23" s="85" t="s">
        <v>65</v>
      </c>
      <c r="F23" s="61"/>
      <c r="G23" s="61"/>
      <c r="H23" s="33"/>
      <c r="I23" s="88" t="s">
        <v>155</v>
      </c>
      <c r="J23" s="85" t="s">
        <v>66</v>
      </c>
      <c r="K23" s="95"/>
      <c r="L23" s="95"/>
      <c r="M23" s="18"/>
    </row>
    <row r="24" spans="1:13" ht="15" customHeight="1">
      <c r="A24" s="87" t="s">
        <v>3</v>
      </c>
      <c r="B24" s="85" t="s">
        <v>97</v>
      </c>
      <c r="C24" s="61"/>
      <c r="D24" s="88" t="s">
        <v>98</v>
      </c>
      <c r="E24" s="85" t="s">
        <v>69</v>
      </c>
      <c r="F24" s="61"/>
      <c r="G24" s="61"/>
      <c r="H24" s="33"/>
      <c r="I24" s="88" t="s">
        <v>156</v>
      </c>
      <c r="J24" s="85" t="s">
        <v>71</v>
      </c>
      <c r="K24" s="95"/>
      <c r="L24" s="95"/>
      <c r="M24" s="18"/>
    </row>
    <row r="25" spans="1:13" ht="15" customHeight="1">
      <c r="A25" s="87" t="s">
        <v>3</v>
      </c>
      <c r="B25" s="85" t="s">
        <v>102</v>
      </c>
      <c r="C25" s="61"/>
      <c r="D25" s="88" t="s">
        <v>103</v>
      </c>
      <c r="E25" s="85" t="s">
        <v>74</v>
      </c>
      <c r="F25" s="61"/>
      <c r="G25" s="61"/>
      <c r="H25" s="33"/>
      <c r="I25" s="88" t="s">
        <v>157</v>
      </c>
      <c r="J25" s="85" t="s">
        <v>76</v>
      </c>
      <c r="K25" s="95"/>
      <c r="L25" s="95"/>
      <c r="M25" s="18"/>
    </row>
    <row r="26" spans="1:13" ht="15" customHeight="1">
      <c r="A26" s="87" t="s">
        <v>3</v>
      </c>
      <c r="B26" s="85" t="s">
        <v>107</v>
      </c>
      <c r="C26" s="61"/>
      <c r="D26" s="88" t="s">
        <v>108</v>
      </c>
      <c r="E26" s="85" t="s">
        <v>79</v>
      </c>
      <c r="F26" s="61"/>
      <c r="G26" s="61"/>
      <c r="H26" s="33"/>
      <c r="I26" s="88" t="s">
        <v>158</v>
      </c>
      <c r="J26" s="85" t="s">
        <v>81</v>
      </c>
      <c r="K26" s="95"/>
      <c r="L26" s="95"/>
      <c r="M26" s="18"/>
    </row>
    <row r="27" spans="1:13" ht="15" customHeight="1">
      <c r="A27" s="87" t="s">
        <v>3</v>
      </c>
      <c r="B27" s="85" t="s">
        <v>112</v>
      </c>
      <c r="C27" s="61"/>
      <c r="D27" s="88" t="s">
        <v>113</v>
      </c>
      <c r="E27" s="85" t="s">
        <v>84</v>
      </c>
      <c r="F27" s="61"/>
      <c r="G27" s="61"/>
      <c r="H27" s="33"/>
      <c r="I27" s="88" t="s">
        <v>159</v>
      </c>
      <c r="J27" s="85" t="s">
        <v>86</v>
      </c>
      <c r="K27" s="95"/>
      <c r="L27" s="95"/>
      <c r="M27" s="18"/>
    </row>
    <row r="28" spans="1:13" ht="15" customHeight="1">
      <c r="A28" s="87" t="s">
        <v>3</v>
      </c>
      <c r="B28" s="85" t="s">
        <v>117</v>
      </c>
      <c r="C28" s="61"/>
      <c r="D28" s="88" t="s">
        <v>118</v>
      </c>
      <c r="E28" s="85" t="s">
        <v>89</v>
      </c>
      <c r="F28" s="61"/>
      <c r="G28" s="61"/>
      <c r="H28" s="33"/>
      <c r="I28" s="88" t="s">
        <v>160</v>
      </c>
      <c r="J28" s="85" t="s">
        <v>91</v>
      </c>
      <c r="K28" s="95"/>
      <c r="M28" s="18"/>
    </row>
    <row r="29" spans="1:13" ht="15" customHeight="1">
      <c r="A29" s="87" t="s">
        <v>3</v>
      </c>
      <c r="B29" s="85" t="s">
        <v>122</v>
      </c>
      <c r="C29" s="61"/>
      <c r="D29" s="88" t="s">
        <v>123</v>
      </c>
      <c r="E29" s="85" t="s">
        <v>94</v>
      </c>
      <c r="F29" s="61"/>
      <c r="G29" s="61"/>
      <c r="H29" s="33"/>
      <c r="I29" s="88" t="s">
        <v>3</v>
      </c>
      <c r="J29" s="85" t="s">
        <v>96</v>
      </c>
      <c r="K29" s="61"/>
      <c r="L29" s="61"/>
      <c r="M29" s="9"/>
    </row>
    <row r="30" spans="1:13" ht="15" customHeight="1">
      <c r="A30" s="87" t="s">
        <v>3</v>
      </c>
      <c r="B30" s="85" t="s">
        <v>127</v>
      </c>
      <c r="C30" s="61"/>
      <c r="D30" s="88" t="s">
        <v>3</v>
      </c>
      <c r="E30" s="85" t="s">
        <v>99</v>
      </c>
      <c r="F30" s="61" t="s">
        <v>3</v>
      </c>
      <c r="G30" s="61" t="s">
        <v>3</v>
      </c>
      <c r="H30" s="9" t="s">
        <v>3</v>
      </c>
      <c r="I30" s="88" t="s">
        <v>3</v>
      </c>
      <c r="J30" s="85" t="s">
        <v>101</v>
      </c>
      <c r="K30" s="61"/>
      <c r="L30" s="61"/>
      <c r="M30" s="9"/>
    </row>
    <row r="31" spans="1:13" ht="15" customHeight="1">
      <c r="A31" s="89" t="s">
        <v>130</v>
      </c>
      <c r="B31" s="85" t="s">
        <v>131</v>
      </c>
      <c r="C31" s="61">
        <f>SUM(C8:C30)</f>
        <v>4981484.46</v>
      </c>
      <c r="D31" s="90" t="s">
        <v>132</v>
      </c>
      <c r="E31" s="90" t="s">
        <v>3</v>
      </c>
      <c r="F31" s="91" t="s">
        <v>3</v>
      </c>
      <c r="G31" s="91" t="s">
        <v>3</v>
      </c>
      <c r="H31" s="90" t="s">
        <v>3</v>
      </c>
      <c r="I31" s="90" t="s">
        <v>132</v>
      </c>
      <c r="J31" s="85" t="s">
        <v>106</v>
      </c>
      <c r="K31" s="61">
        <f>SUM(K19:K30)</f>
        <v>4981484.46</v>
      </c>
      <c r="L31" s="95">
        <f>SUM(L19:L30)</f>
        <v>4981484.46</v>
      </c>
      <c r="M31" s="33"/>
    </row>
    <row r="32" spans="1:13" ht="15" customHeight="1">
      <c r="A32" s="15"/>
      <c r="B32" s="16"/>
      <c r="C32" s="92"/>
      <c r="D32" s="16"/>
      <c r="E32" s="93" t="s">
        <v>3</v>
      </c>
      <c r="F32" s="94" t="s">
        <v>3</v>
      </c>
      <c r="G32" s="92" t="s">
        <v>3</v>
      </c>
      <c r="H32" s="16" t="s">
        <v>3</v>
      </c>
      <c r="I32" s="96" t="s">
        <v>3</v>
      </c>
      <c r="J32" s="96" t="s">
        <v>3</v>
      </c>
      <c r="K32" s="94" t="s">
        <v>3</v>
      </c>
      <c r="L32" s="94" t="s">
        <v>3</v>
      </c>
      <c r="M32" s="96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4.25">
      <c r="M2" s="22"/>
    </row>
    <row r="3" spans="1:13" ht="15">
      <c r="A3" s="3" t="s">
        <v>1</v>
      </c>
      <c r="H3" s="21"/>
      <c r="M3" s="22"/>
    </row>
    <row r="4" spans="1:13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76" t="s">
        <v>170</v>
      </c>
      <c r="M5" s="77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4981484.46</v>
      </c>
      <c r="F9" s="61">
        <v>4981484.46</v>
      </c>
      <c r="G9" s="33"/>
      <c r="H9" s="33"/>
      <c r="I9" s="33"/>
      <c r="J9" s="33"/>
      <c r="K9" s="33"/>
      <c r="L9" s="33"/>
      <c r="M9" s="75"/>
    </row>
    <row r="10" spans="1:13" ht="15" customHeight="1">
      <c r="A10" s="10" t="s">
        <v>177</v>
      </c>
      <c r="B10" s="11"/>
      <c r="C10" s="11" t="s">
        <v>3</v>
      </c>
      <c r="D10" s="11" t="s">
        <v>178</v>
      </c>
      <c r="E10" s="61">
        <v>4100392.46</v>
      </c>
      <c r="F10" s="61">
        <v>4100392.46</v>
      </c>
      <c r="G10" s="33"/>
      <c r="H10" s="33"/>
      <c r="I10" s="33"/>
      <c r="J10" s="33"/>
      <c r="K10" s="33"/>
      <c r="L10" s="33"/>
      <c r="M10" s="75"/>
    </row>
    <row r="11" spans="1:13" ht="15" customHeight="1">
      <c r="A11" s="10" t="s">
        <v>179</v>
      </c>
      <c r="B11" s="11"/>
      <c r="C11" s="11" t="s">
        <v>3</v>
      </c>
      <c r="D11" s="11" t="s">
        <v>180</v>
      </c>
      <c r="E11" s="61">
        <v>3903293.46</v>
      </c>
      <c r="F11" s="61">
        <v>3903293.46</v>
      </c>
      <c r="G11" s="33"/>
      <c r="H11" s="33"/>
      <c r="I11" s="33"/>
      <c r="J11" s="33"/>
      <c r="K11" s="33"/>
      <c r="L11" s="33"/>
      <c r="M11" s="75"/>
    </row>
    <row r="12" spans="1:13" ht="15" customHeight="1">
      <c r="A12" s="10" t="s">
        <v>181</v>
      </c>
      <c r="B12" s="11"/>
      <c r="C12" s="11" t="s">
        <v>3</v>
      </c>
      <c r="D12" s="11" t="s">
        <v>182</v>
      </c>
      <c r="E12" s="61">
        <v>3745589.46</v>
      </c>
      <c r="F12" s="61">
        <v>3745589.46</v>
      </c>
      <c r="G12" s="33"/>
      <c r="H12" s="33"/>
      <c r="I12" s="33"/>
      <c r="J12" s="33"/>
      <c r="K12" s="33"/>
      <c r="L12" s="33"/>
      <c r="M12" s="75"/>
    </row>
    <row r="13" spans="1:13" ht="15" customHeight="1">
      <c r="A13" s="10" t="s">
        <v>183</v>
      </c>
      <c r="B13" s="11"/>
      <c r="C13" s="11" t="s">
        <v>3</v>
      </c>
      <c r="D13" s="11" t="s">
        <v>184</v>
      </c>
      <c r="E13" s="61">
        <v>197099</v>
      </c>
      <c r="F13" s="61">
        <v>197099</v>
      </c>
      <c r="G13" s="33"/>
      <c r="H13" s="33"/>
      <c r="I13" s="33"/>
      <c r="J13" s="33"/>
      <c r="K13" s="33"/>
      <c r="L13" s="33"/>
      <c r="M13" s="75"/>
    </row>
    <row r="14" spans="1:13" ht="15" customHeight="1">
      <c r="A14" s="10" t="s">
        <v>185</v>
      </c>
      <c r="B14" s="11"/>
      <c r="C14" s="11" t="s">
        <v>3</v>
      </c>
      <c r="D14" s="11" t="s">
        <v>182</v>
      </c>
      <c r="E14" s="61">
        <v>197099</v>
      </c>
      <c r="F14" s="61">
        <v>197099</v>
      </c>
      <c r="G14" s="33"/>
      <c r="H14" s="33"/>
      <c r="I14" s="33"/>
      <c r="J14" s="33"/>
      <c r="K14" s="33"/>
      <c r="L14" s="33"/>
      <c r="M14" s="75"/>
    </row>
    <row r="15" spans="1:13" ht="15" customHeight="1">
      <c r="A15" s="10" t="s">
        <v>186</v>
      </c>
      <c r="B15" s="11"/>
      <c r="C15" s="11" t="s">
        <v>3</v>
      </c>
      <c r="D15" s="11" t="s">
        <v>187</v>
      </c>
      <c r="E15" s="61">
        <v>410453</v>
      </c>
      <c r="F15" s="61">
        <v>410453</v>
      </c>
      <c r="G15" s="33"/>
      <c r="H15" s="33"/>
      <c r="I15" s="33"/>
      <c r="J15" s="33"/>
      <c r="K15" s="33"/>
      <c r="L15" s="33"/>
      <c r="M15" s="75"/>
    </row>
    <row r="16" spans="1:13" ht="15" customHeight="1">
      <c r="A16" s="10" t="s">
        <v>188</v>
      </c>
      <c r="B16" s="11"/>
      <c r="C16" s="11" t="s">
        <v>3</v>
      </c>
      <c r="D16" s="11" t="s">
        <v>189</v>
      </c>
      <c r="E16" s="61">
        <v>410453</v>
      </c>
      <c r="F16" s="61">
        <v>410453</v>
      </c>
      <c r="G16" s="33"/>
      <c r="H16" s="33"/>
      <c r="I16" s="33"/>
      <c r="J16" s="33"/>
      <c r="K16" s="33"/>
      <c r="L16" s="33"/>
      <c r="M16" s="75"/>
    </row>
    <row r="17" spans="1:13" ht="15" customHeight="1">
      <c r="A17" s="10" t="s">
        <v>190</v>
      </c>
      <c r="B17" s="11"/>
      <c r="C17" s="11" t="s">
        <v>3</v>
      </c>
      <c r="D17" s="11" t="s">
        <v>182</v>
      </c>
      <c r="E17" s="61">
        <v>410453</v>
      </c>
      <c r="F17" s="61">
        <v>410453</v>
      </c>
      <c r="G17" s="33"/>
      <c r="H17" s="33"/>
      <c r="I17" s="33"/>
      <c r="J17" s="33"/>
      <c r="K17" s="33"/>
      <c r="L17" s="33"/>
      <c r="M17" s="75"/>
    </row>
    <row r="18" spans="1:13" ht="15" customHeight="1">
      <c r="A18" s="10" t="s">
        <v>191</v>
      </c>
      <c r="B18" s="11"/>
      <c r="C18" s="11" t="s">
        <v>3</v>
      </c>
      <c r="D18" s="11" t="s">
        <v>192</v>
      </c>
      <c r="E18" s="61">
        <v>263625</v>
      </c>
      <c r="F18" s="61">
        <v>263625</v>
      </c>
      <c r="G18" s="33"/>
      <c r="H18" s="33"/>
      <c r="I18" s="33"/>
      <c r="J18" s="33"/>
      <c r="K18" s="33"/>
      <c r="L18" s="33"/>
      <c r="M18" s="75"/>
    </row>
    <row r="19" spans="1:13" ht="15" customHeight="1">
      <c r="A19" s="10" t="s">
        <v>193</v>
      </c>
      <c r="B19" s="11"/>
      <c r="C19" s="11" t="s">
        <v>3</v>
      </c>
      <c r="D19" s="11" t="s">
        <v>194</v>
      </c>
      <c r="E19" s="61">
        <v>263625</v>
      </c>
      <c r="F19" s="61">
        <v>263625</v>
      </c>
      <c r="G19" s="33"/>
      <c r="H19" s="33"/>
      <c r="I19" s="33"/>
      <c r="J19" s="33"/>
      <c r="K19" s="33"/>
      <c r="L19" s="33"/>
      <c r="M19" s="75"/>
    </row>
    <row r="20" spans="1:13" ht="15" customHeight="1">
      <c r="A20" s="10" t="s">
        <v>195</v>
      </c>
      <c r="B20" s="11"/>
      <c r="C20" s="11" t="s">
        <v>3</v>
      </c>
      <c r="D20" s="11" t="s">
        <v>182</v>
      </c>
      <c r="E20" s="61">
        <v>263625</v>
      </c>
      <c r="F20" s="61">
        <v>263625</v>
      </c>
      <c r="G20" s="33"/>
      <c r="H20" s="33"/>
      <c r="I20" s="33"/>
      <c r="J20" s="33"/>
      <c r="K20" s="33"/>
      <c r="L20" s="33"/>
      <c r="M20" s="75"/>
    </row>
    <row r="21" spans="1:13" ht="13.5">
      <c r="A21" s="10" t="s">
        <v>196</v>
      </c>
      <c r="B21" s="11"/>
      <c r="C21" s="11" t="s">
        <v>3</v>
      </c>
      <c r="D21" s="11" t="s">
        <v>197</v>
      </c>
      <c r="E21" s="61">
        <v>207014</v>
      </c>
      <c r="F21" s="61">
        <v>207014</v>
      </c>
      <c r="G21" s="33"/>
      <c r="H21" s="33"/>
      <c r="I21" s="33"/>
      <c r="J21" s="33"/>
      <c r="K21" s="33"/>
      <c r="L21" s="33"/>
      <c r="M21" s="75"/>
    </row>
    <row r="22" spans="1:13" ht="13.5">
      <c r="A22" s="10" t="s">
        <v>198</v>
      </c>
      <c r="B22" s="11"/>
      <c r="C22" s="11" t="s">
        <v>3</v>
      </c>
      <c r="D22" s="11" t="s">
        <v>199</v>
      </c>
      <c r="E22" s="61">
        <v>114549</v>
      </c>
      <c r="F22" s="61">
        <v>114549</v>
      </c>
      <c r="G22" s="33"/>
      <c r="H22" s="33"/>
      <c r="I22" s="33"/>
      <c r="J22" s="33"/>
      <c r="K22" s="33"/>
      <c r="L22" s="33"/>
      <c r="M22" s="75"/>
    </row>
    <row r="23" spans="1:13" ht="13.5">
      <c r="A23" s="10" t="s">
        <v>200</v>
      </c>
      <c r="B23" s="11"/>
      <c r="C23" s="11" t="s">
        <v>3</v>
      </c>
      <c r="D23" s="11" t="s">
        <v>182</v>
      </c>
      <c r="E23" s="61">
        <v>114549</v>
      </c>
      <c r="F23" s="61">
        <v>114549</v>
      </c>
      <c r="G23" s="33"/>
      <c r="H23" s="33"/>
      <c r="I23" s="33"/>
      <c r="J23" s="33"/>
      <c r="K23" s="33"/>
      <c r="L23" s="33"/>
      <c r="M23" s="75"/>
    </row>
    <row r="24" spans="1:13" ht="13.5">
      <c r="A24" s="10" t="s">
        <v>201</v>
      </c>
      <c r="B24" s="11"/>
      <c r="C24" s="11" t="s">
        <v>3</v>
      </c>
      <c r="D24" s="11" t="s">
        <v>202</v>
      </c>
      <c r="E24" s="61">
        <v>92465</v>
      </c>
      <c r="F24" s="61">
        <v>92465</v>
      </c>
      <c r="G24" s="33"/>
      <c r="H24" s="33"/>
      <c r="I24" s="33"/>
      <c r="J24" s="33"/>
      <c r="K24" s="33"/>
      <c r="L24" s="33"/>
      <c r="M24" s="75"/>
    </row>
    <row r="25" spans="1:13" ht="13.5">
      <c r="A25" s="10" t="s">
        <v>203</v>
      </c>
      <c r="B25" s="11"/>
      <c r="C25" s="11" t="s">
        <v>3</v>
      </c>
      <c r="D25" s="11" t="s">
        <v>182</v>
      </c>
      <c r="E25" s="61">
        <v>92465</v>
      </c>
      <c r="F25" s="61">
        <v>92465</v>
      </c>
      <c r="G25" s="33"/>
      <c r="H25" s="33"/>
      <c r="I25" s="33"/>
      <c r="J25" s="33"/>
      <c r="K25" s="33"/>
      <c r="L25" s="33"/>
      <c r="M25" s="75"/>
    </row>
  </sheetData>
  <sheetProtection/>
  <mergeCells count="34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">
      <c r="A1" s="2" t="s">
        <v>204</v>
      </c>
      <c r="B1" s="2"/>
      <c r="C1" s="2"/>
      <c r="D1" s="2"/>
      <c r="E1" s="56"/>
      <c r="F1" s="56"/>
      <c r="G1" s="2"/>
      <c r="H1" s="2"/>
      <c r="I1" s="2"/>
      <c r="J1" s="2"/>
    </row>
    <row r="2" ht="14.25">
      <c r="J2" s="22"/>
    </row>
    <row r="3" spans="1:10" ht="15">
      <c r="A3" s="3" t="s">
        <v>1</v>
      </c>
      <c r="F3" s="72"/>
      <c r="J3" s="22"/>
    </row>
    <row r="4" spans="1:10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205</v>
      </c>
      <c r="G4" s="5" t="s">
        <v>206</v>
      </c>
      <c r="H4" s="5" t="s">
        <v>207</v>
      </c>
      <c r="I4" s="5" t="s">
        <v>208</v>
      </c>
      <c r="J4" s="23" t="s">
        <v>209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4981484.46</v>
      </c>
      <c r="F9" s="61">
        <v>4981484.46</v>
      </c>
      <c r="G9" s="33"/>
      <c r="H9" s="33"/>
      <c r="I9" s="33"/>
      <c r="J9" s="75"/>
    </row>
    <row r="10" spans="1:10" ht="15" customHeight="1">
      <c r="A10" s="10" t="s">
        <v>177</v>
      </c>
      <c r="B10" s="11"/>
      <c r="C10" s="11"/>
      <c r="D10" s="11" t="s">
        <v>178</v>
      </c>
      <c r="E10" s="61">
        <v>4100392.46</v>
      </c>
      <c r="F10" s="61">
        <v>4100392.46</v>
      </c>
      <c r="G10" s="33"/>
      <c r="H10" s="33"/>
      <c r="I10" s="33"/>
      <c r="J10" s="75"/>
    </row>
    <row r="11" spans="1:10" ht="15" customHeight="1">
      <c r="A11" s="10" t="s">
        <v>179</v>
      </c>
      <c r="B11" s="11"/>
      <c r="C11" s="11"/>
      <c r="D11" s="11" t="s">
        <v>180</v>
      </c>
      <c r="E11" s="61">
        <v>3903293.46</v>
      </c>
      <c r="F11" s="61">
        <v>3903293.46</v>
      </c>
      <c r="G11" s="33"/>
      <c r="H11" s="33"/>
      <c r="I11" s="33"/>
      <c r="J11" s="75"/>
    </row>
    <row r="12" spans="1:10" ht="15" customHeight="1">
      <c r="A12" s="10" t="s">
        <v>181</v>
      </c>
      <c r="B12" s="11"/>
      <c r="C12" s="11"/>
      <c r="D12" s="11" t="s">
        <v>182</v>
      </c>
      <c r="E12" s="61">
        <v>3745589.46</v>
      </c>
      <c r="F12" s="61">
        <v>3745589.46</v>
      </c>
      <c r="G12" s="33"/>
      <c r="H12" s="33"/>
      <c r="I12" s="33"/>
      <c r="J12" s="75"/>
    </row>
    <row r="13" spans="1:10" ht="15" customHeight="1">
      <c r="A13" s="10" t="s">
        <v>183</v>
      </c>
      <c r="B13" s="11"/>
      <c r="C13" s="11"/>
      <c r="D13" s="11" t="s">
        <v>184</v>
      </c>
      <c r="E13" s="61">
        <v>197099</v>
      </c>
      <c r="F13" s="61">
        <v>197099</v>
      </c>
      <c r="G13" s="33"/>
      <c r="H13" s="33"/>
      <c r="I13" s="33"/>
      <c r="J13" s="75"/>
    </row>
    <row r="14" spans="1:10" ht="15" customHeight="1">
      <c r="A14" s="10" t="s">
        <v>185</v>
      </c>
      <c r="B14" s="11"/>
      <c r="C14" s="11"/>
      <c r="D14" s="11" t="s">
        <v>182</v>
      </c>
      <c r="E14" s="61">
        <v>197099</v>
      </c>
      <c r="F14" s="61">
        <v>197099</v>
      </c>
      <c r="G14" s="33"/>
      <c r="H14" s="33"/>
      <c r="I14" s="33"/>
      <c r="J14" s="75"/>
    </row>
    <row r="15" spans="1:10" ht="15" customHeight="1">
      <c r="A15" s="10" t="s">
        <v>186</v>
      </c>
      <c r="B15" s="11"/>
      <c r="C15" s="11"/>
      <c r="D15" s="11" t="s">
        <v>187</v>
      </c>
      <c r="E15" s="61">
        <v>410453</v>
      </c>
      <c r="F15" s="61">
        <v>410453</v>
      </c>
      <c r="G15" s="33"/>
      <c r="H15" s="33"/>
      <c r="I15" s="33"/>
      <c r="J15" s="75"/>
    </row>
    <row r="16" spans="1:10" ht="13.5">
      <c r="A16" s="10" t="s">
        <v>188</v>
      </c>
      <c r="B16" s="11"/>
      <c r="C16" s="11"/>
      <c r="D16" s="11" t="s">
        <v>189</v>
      </c>
      <c r="E16" s="61">
        <v>410453</v>
      </c>
      <c r="F16" s="61">
        <v>410453</v>
      </c>
      <c r="G16" s="33"/>
      <c r="H16" s="33"/>
      <c r="I16" s="33"/>
      <c r="J16" s="75"/>
    </row>
    <row r="17" spans="1:10" ht="13.5">
      <c r="A17" s="10" t="s">
        <v>190</v>
      </c>
      <c r="B17" s="11"/>
      <c r="C17" s="11"/>
      <c r="D17" s="11" t="s">
        <v>182</v>
      </c>
      <c r="E17" s="61">
        <v>410453</v>
      </c>
      <c r="F17" s="61">
        <v>410453</v>
      </c>
      <c r="G17" s="33"/>
      <c r="H17" s="33"/>
      <c r="I17" s="33"/>
      <c r="J17" s="75"/>
    </row>
    <row r="18" spans="1:10" ht="13.5">
      <c r="A18" s="10" t="s">
        <v>191</v>
      </c>
      <c r="B18" s="11"/>
      <c r="C18" s="11"/>
      <c r="D18" s="11" t="s">
        <v>192</v>
      </c>
      <c r="E18" s="61">
        <v>263625</v>
      </c>
      <c r="F18" s="61">
        <v>263625</v>
      </c>
      <c r="G18" s="33"/>
      <c r="H18" s="33"/>
      <c r="I18" s="33"/>
      <c r="J18" s="75"/>
    </row>
    <row r="19" spans="1:10" ht="13.5">
      <c r="A19" s="10" t="s">
        <v>193</v>
      </c>
      <c r="B19" s="11"/>
      <c r="C19" s="11"/>
      <c r="D19" s="11" t="s">
        <v>194</v>
      </c>
      <c r="E19" s="61">
        <v>263625</v>
      </c>
      <c r="F19" s="61">
        <v>263625</v>
      </c>
      <c r="G19" s="33"/>
      <c r="H19" s="33"/>
      <c r="I19" s="33"/>
      <c r="J19" s="75"/>
    </row>
    <row r="20" spans="1:10" ht="13.5">
      <c r="A20" s="10" t="s">
        <v>195</v>
      </c>
      <c r="B20" s="11"/>
      <c r="C20" s="11"/>
      <c r="D20" s="11" t="s">
        <v>182</v>
      </c>
      <c r="E20" s="61">
        <v>263625</v>
      </c>
      <c r="F20" s="61">
        <v>263625</v>
      </c>
      <c r="G20" s="33"/>
      <c r="H20" s="33"/>
      <c r="I20" s="33"/>
      <c r="J20" s="75"/>
    </row>
    <row r="21" spans="1:10" ht="13.5">
      <c r="A21" s="10" t="s">
        <v>196</v>
      </c>
      <c r="B21" s="11"/>
      <c r="C21" s="11"/>
      <c r="D21" s="11" t="s">
        <v>197</v>
      </c>
      <c r="E21" s="61">
        <v>207014</v>
      </c>
      <c r="F21" s="61">
        <v>207014</v>
      </c>
      <c r="G21" s="33"/>
      <c r="H21" s="33"/>
      <c r="I21" s="33"/>
      <c r="J21" s="75"/>
    </row>
    <row r="22" spans="1:10" ht="13.5">
      <c r="A22" s="10" t="s">
        <v>198</v>
      </c>
      <c r="B22" s="11"/>
      <c r="C22" s="11"/>
      <c r="D22" s="11" t="s">
        <v>199</v>
      </c>
      <c r="E22" s="61">
        <v>114549</v>
      </c>
      <c r="F22" s="61">
        <v>114549</v>
      </c>
      <c r="G22" s="33"/>
      <c r="H22" s="33"/>
      <c r="I22" s="33"/>
      <c r="J22" s="75"/>
    </row>
    <row r="23" spans="1:10" ht="13.5">
      <c r="A23" s="10" t="s">
        <v>200</v>
      </c>
      <c r="B23" s="11"/>
      <c r="C23" s="11"/>
      <c r="D23" s="11" t="s">
        <v>182</v>
      </c>
      <c r="E23" s="61">
        <v>114549</v>
      </c>
      <c r="F23" s="61">
        <v>114549</v>
      </c>
      <c r="G23" s="33"/>
      <c r="H23" s="33"/>
      <c r="I23" s="33"/>
      <c r="J23" s="75"/>
    </row>
    <row r="24" spans="1:10" ht="13.5">
      <c r="A24" s="10" t="s">
        <v>201</v>
      </c>
      <c r="B24" s="11"/>
      <c r="C24" s="11"/>
      <c r="D24" s="11" t="s">
        <v>202</v>
      </c>
      <c r="E24" s="61">
        <v>92465</v>
      </c>
      <c r="F24" s="61">
        <v>92465</v>
      </c>
      <c r="G24" s="33"/>
      <c r="H24" s="33"/>
      <c r="I24" s="33"/>
      <c r="J24" s="75"/>
    </row>
    <row r="25" spans="1:10" ht="13.5">
      <c r="A25" s="10" t="s">
        <v>203</v>
      </c>
      <c r="B25" s="11"/>
      <c r="C25" s="11"/>
      <c r="D25" s="11" t="s">
        <v>182</v>
      </c>
      <c r="E25" s="61">
        <v>92465</v>
      </c>
      <c r="F25" s="61">
        <v>92465</v>
      </c>
      <c r="G25" s="33"/>
      <c r="H25" s="33"/>
      <c r="I25" s="33"/>
      <c r="J25" s="75"/>
    </row>
  </sheetData>
  <sheetProtection/>
  <mergeCells count="29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workbookViewId="0" topLeftCell="Y1">
      <selection activeCell="U4" sqref="A4:IV25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0" width="13.421875" style="1" customWidth="1"/>
    <col min="41" max="41" width="9.7109375" style="1" customWidth="1"/>
    <col min="42" max="16384" width="8.8515625" style="1" customWidth="1"/>
  </cols>
  <sheetData>
    <row r="1" spans="1:40" s="1" customFormat="1" ht="27">
      <c r="A1" s="2" t="s">
        <v>210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5:20" s="1" customFormat="1" ht="12.75">
      <c r="E2" s="54"/>
      <c r="F2" s="54"/>
      <c r="H2" s="57"/>
      <c r="I2" s="57"/>
      <c r="J2" s="57"/>
      <c r="K2" s="57"/>
      <c r="L2" s="57"/>
      <c r="M2" s="57"/>
      <c r="N2" s="57"/>
      <c r="O2" s="55"/>
      <c r="P2" s="55"/>
      <c r="T2" s="54"/>
    </row>
    <row r="3" spans="1:20" s="1" customFormat="1" ht="15">
      <c r="A3" s="3" t="s">
        <v>1</v>
      </c>
      <c r="E3" s="54"/>
      <c r="F3" s="54"/>
      <c r="O3" s="55"/>
      <c r="P3" s="55"/>
      <c r="T3" s="54"/>
    </row>
    <row r="4" spans="1:40" s="1" customFormat="1" ht="19.5" customHeight="1">
      <c r="A4" s="4" t="s">
        <v>5</v>
      </c>
      <c r="B4" s="5"/>
      <c r="C4" s="5"/>
      <c r="D4" s="5"/>
      <c r="E4" s="58" t="s">
        <v>176</v>
      </c>
      <c r="F4" s="59" t="s">
        <v>211</v>
      </c>
      <c r="G4" s="6"/>
      <c r="H4" s="6"/>
      <c r="I4" s="6"/>
      <c r="J4" s="6"/>
      <c r="K4" s="6"/>
      <c r="L4" s="6"/>
      <c r="M4" s="6"/>
      <c r="N4" s="6"/>
      <c r="O4" s="63"/>
      <c r="P4" s="63"/>
      <c r="Q4" s="6"/>
      <c r="R4" s="6"/>
      <c r="S4" s="6"/>
      <c r="T4" s="59"/>
      <c r="U4" s="6" t="s">
        <v>212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 t="s">
        <v>213</v>
      </c>
      <c r="AK4" s="6"/>
      <c r="AL4" s="6"/>
      <c r="AM4" s="6"/>
      <c r="AN4" s="6"/>
    </row>
    <row r="5" spans="1:40" s="1" customFormat="1" ht="19.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214</v>
      </c>
      <c r="H5" s="8" t="s">
        <v>215</v>
      </c>
      <c r="I5" s="64" t="s">
        <v>216</v>
      </c>
      <c r="J5" s="64" t="s">
        <v>217</v>
      </c>
      <c r="K5" s="64" t="s">
        <v>218</v>
      </c>
      <c r="L5" s="64" t="s">
        <v>219</v>
      </c>
      <c r="M5" s="64" t="s">
        <v>220</v>
      </c>
      <c r="N5" s="8" t="s">
        <v>221</v>
      </c>
      <c r="O5" s="65" t="s">
        <v>222</v>
      </c>
      <c r="P5" s="66" t="s">
        <v>223</v>
      </c>
      <c r="Q5" s="64" t="s">
        <v>224</v>
      </c>
      <c r="R5" s="64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64" t="s">
        <v>231</v>
      </c>
      <c r="Z5" s="8" t="s">
        <v>232</v>
      </c>
      <c r="AA5" s="8" t="s">
        <v>233</v>
      </c>
      <c r="AB5" s="8" t="s">
        <v>234</v>
      </c>
      <c r="AC5" s="8" t="s">
        <v>235</v>
      </c>
      <c r="AD5" s="8" t="s">
        <v>236</v>
      </c>
      <c r="AE5" s="8" t="s">
        <v>237</v>
      </c>
      <c r="AF5" s="64" t="s">
        <v>238</v>
      </c>
      <c r="AG5" s="8" t="s">
        <v>239</v>
      </c>
      <c r="AH5" s="8" t="s">
        <v>240</v>
      </c>
      <c r="AI5" s="64" t="s">
        <v>241</v>
      </c>
      <c r="AJ5" s="8" t="s">
        <v>139</v>
      </c>
      <c r="AK5" s="8" t="s">
        <v>242</v>
      </c>
      <c r="AL5" s="8" t="s">
        <v>243</v>
      </c>
      <c r="AM5" s="8" t="s">
        <v>244</v>
      </c>
      <c r="AN5" s="8" t="s">
        <v>245</v>
      </c>
    </row>
    <row r="6" spans="1:40" s="1" customFormat="1" ht="19.5" customHeight="1">
      <c r="A6" s="7"/>
      <c r="B6" s="8"/>
      <c r="C6" s="8"/>
      <c r="D6" s="8"/>
      <c r="E6" s="60"/>
      <c r="F6" s="60"/>
      <c r="G6" s="8"/>
      <c r="H6" s="8"/>
      <c r="I6" s="67"/>
      <c r="J6" s="67"/>
      <c r="K6" s="67"/>
      <c r="L6" s="67"/>
      <c r="M6" s="67"/>
      <c r="N6" s="8"/>
      <c r="O6" s="65"/>
      <c r="P6" s="68"/>
      <c r="Q6" s="67"/>
      <c r="R6" s="67"/>
      <c r="S6" s="8"/>
      <c r="T6" s="60"/>
      <c r="U6" s="8"/>
      <c r="V6" s="8"/>
      <c r="W6" s="8"/>
      <c r="X6" s="8"/>
      <c r="Y6" s="67"/>
      <c r="Z6" s="8"/>
      <c r="AA6" s="8"/>
      <c r="AB6" s="8"/>
      <c r="AC6" s="8"/>
      <c r="AD6" s="8"/>
      <c r="AE6" s="8"/>
      <c r="AF6" s="67"/>
      <c r="AG6" s="8"/>
      <c r="AH6" s="8"/>
      <c r="AI6" s="67"/>
      <c r="AJ6" s="8"/>
      <c r="AK6" s="8"/>
      <c r="AL6" s="8"/>
      <c r="AM6" s="8"/>
      <c r="AN6" s="8"/>
    </row>
    <row r="7" spans="1:40" s="1" customFormat="1" ht="19.5" customHeight="1">
      <c r="A7" s="7"/>
      <c r="B7" s="8"/>
      <c r="C7" s="8"/>
      <c r="D7" s="8"/>
      <c r="E7" s="60"/>
      <c r="F7" s="60"/>
      <c r="G7" s="8"/>
      <c r="H7" s="8"/>
      <c r="I7" s="69"/>
      <c r="J7" s="69"/>
      <c r="K7" s="69"/>
      <c r="L7" s="69"/>
      <c r="M7" s="69"/>
      <c r="N7" s="8"/>
      <c r="O7" s="65"/>
      <c r="P7" s="70"/>
      <c r="Q7" s="69"/>
      <c r="R7" s="69"/>
      <c r="S7" s="8"/>
      <c r="T7" s="60"/>
      <c r="U7" s="8"/>
      <c r="V7" s="8"/>
      <c r="W7" s="8"/>
      <c r="X7" s="8"/>
      <c r="Y7" s="69"/>
      <c r="Z7" s="8"/>
      <c r="AA7" s="8"/>
      <c r="AB7" s="8"/>
      <c r="AC7" s="8"/>
      <c r="AD7" s="8"/>
      <c r="AE7" s="8"/>
      <c r="AF7" s="69"/>
      <c r="AG7" s="8"/>
      <c r="AH7" s="8"/>
      <c r="AI7" s="69"/>
      <c r="AJ7" s="8"/>
      <c r="AK7" s="8"/>
      <c r="AL7" s="8"/>
      <c r="AM7" s="8"/>
      <c r="AN7" s="8"/>
    </row>
    <row r="8" spans="1:40" s="1" customFormat="1" ht="19.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/>
      <c r="Z8" s="60" t="s">
        <v>117</v>
      </c>
      <c r="AA8" s="60" t="s">
        <v>122</v>
      </c>
      <c r="AB8" s="60" t="s">
        <v>127</v>
      </c>
      <c r="AC8" s="60" t="s">
        <v>131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251</v>
      </c>
      <c r="AJ8" s="60" t="s">
        <v>144</v>
      </c>
      <c r="AK8" s="60" t="s">
        <v>146</v>
      </c>
      <c r="AL8" s="60" t="s">
        <v>147</v>
      </c>
      <c r="AM8" s="60" t="s">
        <v>148</v>
      </c>
      <c r="AN8" s="60" t="s">
        <v>149</v>
      </c>
    </row>
    <row r="9" spans="1:40" s="1" customFormat="1" ht="19.5" customHeight="1">
      <c r="A9" s="7"/>
      <c r="B9" s="8"/>
      <c r="C9" s="8"/>
      <c r="D9" s="8" t="s">
        <v>176</v>
      </c>
      <c r="E9" s="61">
        <f aca="true" t="shared" si="0" ref="E9:AL9">E10+E15+E18+E21</f>
        <v>4981484.46</v>
      </c>
      <c r="F9" s="61">
        <f t="shared" si="0"/>
        <v>4353850.46</v>
      </c>
      <c r="G9" s="61">
        <f t="shared" si="0"/>
        <v>1395770</v>
      </c>
      <c r="H9" s="61">
        <f t="shared" si="0"/>
        <v>1043950</v>
      </c>
      <c r="I9" s="61">
        <f t="shared" si="0"/>
        <v>7920</v>
      </c>
      <c r="J9" s="61">
        <f t="shared" si="0"/>
        <v>45864</v>
      </c>
      <c r="K9" s="61">
        <f t="shared" si="0"/>
        <v>148960</v>
      </c>
      <c r="L9" s="61">
        <f t="shared" si="0"/>
        <v>191400</v>
      </c>
      <c r="M9" s="61">
        <f t="shared" si="0"/>
        <v>228189</v>
      </c>
      <c r="N9" s="61">
        <f t="shared" si="0"/>
        <v>249445</v>
      </c>
      <c r="O9" s="61">
        <f t="shared" si="0"/>
        <v>497054</v>
      </c>
      <c r="P9" s="61">
        <f t="shared" si="0"/>
        <v>3549</v>
      </c>
      <c r="Q9" s="61">
        <f t="shared" si="0"/>
        <v>166330</v>
      </c>
      <c r="R9" s="61">
        <f t="shared" si="0"/>
        <v>219277</v>
      </c>
      <c r="S9" s="61">
        <f t="shared" si="0"/>
        <v>70000</v>
      </c>
      <c r="T9" s="61">
        <f t="shared" si="0"/>
        <v>86142.46</v>
      </c>
      <c r="U9" s="61">
        <f t="shared" si="0"/>
        <v>469930</v>
      </c>
      <c r="V9" s="61">
        <f t="shared" si="0"/>
        <v>40000</v>
      </c>
      <c r="W9" s="61">
        <f t="shared" si="0"/>
        <v>80000</v>
      </c>
      <c r="X9" s="61">
        <f t="shared" si="0"/>
        <v>20000</v>
      </c>
      <c r="Y9" s="61">
        <f t="shared" si="0"/>
        <v>20000</v>
      </c>
      <c r="Z9" s="61">
        <f t="shared" si="0"/>
        <v>10000</v>
      </c>
      <c r="AA9" s="61">
        <f t="shared" si="0"/>
        <v>50000</v>
      </c>
      <c r="AB9" s="61">
        <f t="shared" si="0"/>
        <v>20000</v>
      </c>
      <c r="AC9" s="61">
        <f t="shared" si="0"/>
        <v>21200</v>
      </c>
      <c r="AD9" s="61">
        <f t="shared" si="0"/>
        <v>20000</v>
      </c>
      <c r="AE9" s="61">
        <f t="shared" si="0"/>
        <v>30000</v>
      </c>
      <c r="AF9" s="61">
        <f t="shared" si="0"/>
        <v>30000</v>
      </c>
      <c r="AG9" s="61">
        <f t="shared" si="0"/>
        <v>8730</v>
      </c>
      <c r="AH9" s="61">
        <f t="shared" si="0"/>
        <v>20000</v>
      </c>
      <c r="AI9" s="61">
        <f t="shared" si="0"/>
        <v>100000</v>
      </c>
      <c r="AJ9" s="61">
        <f t="shared" si="0"/>
        <v>157704</v>
      </c>
      <c r="AK9" s="61">
        <f t="shared" si="0"/>
        <v>42560</v>
      </c>
      <c r="AL9" s="61">
        <f t="shared" si="0"/>
        <v>115144</v>
      </c>
      <c r="AM9" s="61"/>
      <c r="AN9" s="33"/>
    </row>
    <row r="10" spans="1:40" s="1" customFormat="1" ht="19.5" customHeight="1">
      <c r="A10" s="10" t="s">
        <v>177</v>
      </c>
      <c r="B10" s="11"/>
      <c r="C10" s="11"/>
      <c r="D10" s="11" t="s">
        <v>178</v>
      </c>
      <c r="E10" s="61">
        <f aca="true" t="shared" si="1" ref="E10:AL10">E11+E13</f>
        <v>4100392.46</v>
      </c>
      <c r="F10" s="61">
        <f t="shared" si="1"/>
        <v>3483828.46</v>
      </c>
      <c r="G10" s="61">
        <f t="shared" si="1"/>
        <v>1082588</v>
      </c>
      <c r="H10" s="61">
        <f t="shared" si="1"/>
        <v>971350</v>
      </c>
      <c r="I10" s="61">
        <f t="shared" si="1"/>
        <v>5280</v>
      </c>
      <c r="J10" s="61">
        <f t="shared" si="1"/>
        <v>36456</v>
      </c>
      <c r="K10" s="61">
        <f t="shared" si="1"/>
        <v>117040</v>
      </c>
      <c r="L10" s="61">
        <f t="shared" si="1"/>
        <v>191400</v>
      </c>
      <c r="M10" s="61">
        <f t="shared" si="1"/>
        <v>83009</v>
      </c>
      <c r="N10" s="61">
        <f t="shared" si="1"/>
        <v>141780</v>
      </c>
      <c r="O10" s="61">
        <f t="shared" si="1"/>
        <v>395378</v>
      </c>
      <c r="P10" s="61">
        <f t="shared" si="1"/>
        <v>948</v>
      </c>
      <c r="Q10" s="61">
        <f t="shared" si="1"/>
        <v>130509</v>
      </c>
      <c r="R10" s="61">
        <f t="shared" si="1"/>
        <v>171948</v>
      </c>
      <c r="S10" s="61">
        <f t="shared" si="1"/>
        <v>70000</v>
      </c>
      <c r="T10" s="61">
        <f t="shared" si="1"/>
        <v>86142.46</v>
      </c>
      <c r="U10" s="61">
        <f t="shared" si="1"/>
        <v>458860</v>
      </c>
      <c r="V10" s="61">
        <f t="shared" si="1"/>
        <v>31000</v>
      </c>
      <c r="W10" s="61">
        <f t="shared" si="1"/>
        <v>80000</v>
      </c>
      <c r="X10" s="61">
        <f t="shared" si="1"/>
        <v>20000</v>
      </c>
      <c r="Y10" s="61">
        <f t="shared" si="1"/>
        <v>20000</v>
      </c>
      <c r="Z10" s="61">
        <f t="shared" si="1"/>
        <v>10000</v>
      </c>
      <c r="AA10" s="61">
        <f t="shared" si="1"/>
        <v>50000</v>
      </c>
      <c r="AB10" s="61">
        <f t="shared" si="1"/>
        <v>20000</v>
      </c>
      <c r="AC10" s="61">
        <f t="shared" si="1"/>
        <v>21200</v>
      </c>
      <c r="AD10" s="61">
        <f t="shared" si="1"/>
        <v>20000</v>
      </c>
      <c r="AE10" s="61">
        <f t="shared" si="1"/>
        <v>30000</v>
      </c>
      <c r="AF10" s="61">
        <f t="shared" si="1"/>
        <v>30000</v>
      </c>
      <c r="AG10" s="61">
        <f t="shared" si="1"/>
        <v>6660</v>
      </c>
      <c r="AH10" s="61">
        <f t="shared" si="1"/>
        <v>20000</v>
      </c>
      <c r="AI10" s="61">
        <f t="shared" si="1"/>
        <v>100000</v>
      </c>
      <c r="AJ10" s="61">
        <f t="shared" si="1"/>
        <v>157704</v>
      </c>
      <c r="AK10" s="61">
        <f t="shared" si="1"/>
        <v>42560</v>
      </c>
      <c r="AL10" s="61">
        <f t="shared" si="1"/>
        <v>115144</v>
      </c>
      <c r="AM10" s="33"/>
      <c r="AN10" s="33"/>
    </row>
    <row r="11" spans="1:40" s="1" customFormat="1" ht="19.5" customHeight="1">
      <c r="A11" s="10" t="s">
        <v>179</v>
      </c>
      <c r="B11" s="11"/>
      <c r="C11" s="11"/>
      <c r="D11" s="11" t="s">
        <v>180</v>
      </c>
      <c r="E11" s="61">
        <f aca="true" t="shared" si="2" ref="E11:E20">SUM(F11+U11+AJ11)</f>
        <v>3903293.46</v>
      </c>
      <c r="F11" s="61">
        <f aca="true" t="shared" si="3" ref="F11:F20">SUM(G11:T11)</f>
        <v>3289509.46</v>
      </c>
      <c r="G11" s="33">
        <v>1016852</v>
      </c>
      <c r="H11" s="33">
        <v>954430</v>
      </c>
      <c r="I11" s="33">
        <v>5280</v>
      </c>
      <c r="J11" s="33">
        <v>34104</v>
      </c>
      <c r="K11" s="33">
        <v>109760</v>
      </c>
      <c r="L11" s="33">
        <v>191400</v>
      </c>
      <c r="M11" s="33">
        <v>49025</v>
      </c>
      <c r="N11" s="33">
        <v>117306</v>
      </c>
      <c r="O11" s="71">
        <v>370884</v>
      </c>
      <c r="P11" s="71">
        <v>549</v>
      </c>
      <c r="Q11" s="33">
        <v>122462</v>
      </c>
      <c r="R11" s="33">
        <v>161315</v>
      </c>
      <c r="S11" s="33">
        <v>70000</v>
      </c>
      <c r="T11" s="61">
        <v>86142.46</v>
      </c>
      <c r="U11" s="33">
        <f aca="true" t="shared" si="4" ref="U11:U20">SUM(V11:AI11)</f>
        <v>456080</v>
      </c>
      <c r="V11" s="33">
        <v>29000</v>
      </c>
      <c r="W11" s="33">
        <v>80000</v>
      </c>
      <c r="X11" s="33">
        <v>20000</v>
      </c>
      <c r="Y11" s="33">
        <v>20000</v>
      </c>
      <c r="Z11" s="33">
        <v>10000</v>
      </c>
      <c r="AA11" s="33">
        <v>50000</v>
      </c>
      <c r="AB11" s="33">
        <v>20000</v>
      </c>
      <c r="AC11" s="33">
        <v>21200</v>
      </c>
      <c r="AD11" s="33">
        <v>20000</v>
      </c>
      <c r="AE11" s="33">
        <v>30000</v>
      </c>
      <c r="AF11" s="33">
        <v>30000</v>
      </c>
      <c r="AG11" s="33">
        <v>5880</v>
      </c>
      <c r="AH11" s="33">
        <v>20000</v>
      </c>
      <c r="AI11" s="33">
        <v>100000</v>
      </c>
      <c r="AJ11" s="33">
        <f>SUM(AK11:AM11)</f>
        <v>157704</v>
      </c>
      <c r="AK11" s="33">
        <v>42560</v>
      </c>
      <c r="AL11" s="33">
        <v>115144</v>
      </c>
      <c r="AM11" s="33"/>
      <c r="AN11" s="33"/>
    </row>
    <row r="12" spans="1:40" s="1" customFormat="1" ht="19.5" customHeight="1">
      <c r="A12" s="10" t="s">
        <v>181</v>
      </c>
      <c r="B12" s="11"/>
      <c r="C12" s="11"/>
      <c r="D12" s="11" t="s">
        <v>182</v>
      </c>
      <c r="E12" s="61">
        <f t="shared" si="2"/>
        <v>3745589.46</v>
      </c>
      <c r="F12" s="61">
        <f t="shared" si="3"/>
        <v>3289509.46</v>
      </c>
      <c r="G12" s="33">
        <v>1016852</v>
      </c>
      <c r="H12" s="33">
        <v>954430</v>
      </c>
      <c r="I12" s="33">
        <v>5280</v>
      </c>
      <c r="J12" s="33">
        <v>34104</v>
      </c>
      <c r="K12" s="33">
        <v>109760</v>
      </c>
      <c r="L12" s="33">
        <v>191400</v>
      </c>
      <c r="M12" s="33">
        <v>49025</v>
      </c>
      <c r="N12" s="33">
        <v>117306</v>
      </c>
      <c r="O12" s="71">
        <v>370884</v>
      </c>
      <c r="P12" s="71">
        <v>549</v>
      </c>
      <c r="Q12" s="33">
        <v>122462</v>
      </c>
      <c r="R12" s="33">
        <v>161315</v>
      </c>
      <c r="S12" s="33">
        <v>70000</v>
      </c>
      <c r="T12" s="61">
        <v>86142.46</v>
      </c>
      <c r="U12" s="33">
        <f t="shared" si="4"/>
        <v>456080</v>
      </c>
      <c r="V12" s="33">
        <v>29000</v>
      </c>
      <c r="W12" s="33">
        <v>80000</v>
      </c>
      <c r="X12" s="33">
        <v>20000</v>
      </c>
      <c r="Y12" s="33">
        <v>20000</v>
      </c>
      <c r="Z12" s="33">
        <v>10000</v>
      </c>
      <c r="AA12" s="33">
        <v>50000</v>
      </c>
      <c r="AB12" s="33">
        <v>20000</v>
      </c>
      <c r="AC12" s="33">
        <v>21200</v>
      </c>
      <c r="AD12" s="33">
        <v>20000</v>
      </c>
      <c r="AE12" s="33">
        <v>30000</v>
      </c>
      <c r="AF12" s="33">
        <v>30000</v>
      </c>
      <c r="AG12" s="33">
        <v>5880</v>
      </c>
      <c r="AH12" s="33">
        <v>20000</v>
      </c>
      <c r="AI12" s="33">
        <v>100000</v>
      </c>
      <c r="AJ12" s="33"/>
      <c r="AK12" s="33"/>
      <c r="AL12" s="33"/>
      <c r="AM12" s="33"/>
      <c r="AN12" s="33"/>
    </row>
    <row r="13" spans="1:40" s="1" customFormat="1" ht="19.5" customHeight="1">
      <c r="A13" s="10" t="s">
        <v>183</v>
      </c>
      <c r="B13" s="11"/>
      <c r="C13" s="11"/>
      <c r="D13" s="11" t="s">
        <v>184</v>
      </c>
      <c r="E13" s="61">
        <f t="shared" si="2"/>
        <v>197099</v>
      </c>
      <c r="F13" s="61">
        <f t="shared" si="3"/>
        <v>194319</v>
      </c>
      <c r="G13" s="33">
        <v>65736</v>
      </c>
      <c r="H13" s="33">
        <v>16920</v>
      </c>
      <c r="I13" s="33"/>
      <c r="J13" s="33">
        <v>2352</v>
      </c>
      <c r="K13" s="33">
        <v>7280</v>
      </c>
      <c r="L13" s="33"/>
      <c r="M13" s="33">
        <v>33984</v>
      </c>
      <c r="N13" s="33">
        <v>24474</v>
      </c>
      <c r="O13" s="71">
        <v>24494</v>
      </c>
      <c r="P13" s="71">
        <v>399</v>
      </c>
      <c r="Q13" s="33">
        <v>8047</v>
      </c>
      <c r="R13" s="33">
        <v>10633</v>
      </c>
      <c r="S13" s="33"/>
      <c r="T13" s="61"/>
      <c r="U13" s="33">
        <f t="shared" si="4"/>
        <v>2780</v>
      </c>
      <c r="V13" s="33">
        <v>2000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>
        <v>780</v>
      </c>
      <c r="AH13" s="33"/>
      <c r="AI13" s="33"/>
      <c r="AJ13" s="33"/>
      <c r="AK13" s="33"/>
      <c r="AL13" s="33"/>
      <c r="AM13" s="33"/>
      <c r="AN13" s="33"/>
    </row>
    <row r="14" spans="1:40" s="1" customFormat="1" ht="19.5" customHeight="1">
      <c r="A14" s="10" t="s">
        <v>185</v>
      </c>
      <c r="B14" s="11"/>
      <c r="C14" s="11"/>
      <c r="D14" s="11" t="s">
        <v>182</v>
      </c>
      <c r="E14" s="61">
        <f t="shared" si="2"/>
        <v>197099</v>
      </c>
      <c r="F14" s="61">
        <f t="shared" si="3"/>
        <v>194319</v>
      </c>
      <c r="G14" s="33">
        <v>65736</v>
      </c>
      <c r="H14" s="33">
        <v>16920</v>
      </c>
      <c r="I14" s="33"/>
      <c r="J14" s="33">
        <v>2352</v>
      </c>
      <c r="K14" s="33">
        <v>7280</v>
      </c>
      <c r="L14" s="33"/>
      <c r="M14" s="33">
        <v>33984</v>
      </c>
      <c r="N14" s="33">
        <v>24474</v>
      </c>
      <c r="O14" s="71">
        <v>24494</v>
      </c>
      <c r="P14" s="71">
        <v>399</v>
      </c>
      <c r="Q14" s="33">
        <v>8047</v>
      </c>
      <c r="R14" s="33">
        <v>10633</v>
      </c>
      <c r="S14" s="33"/>
      <c r="T14" s="61"/>
      <c r="U14" s="33">
        <f t="shared" si="4"/>
        <v>2780</v>
      </c>
      <c r="V14" s="33">
        <v>2000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>
        <v>780</v>
      </c>
      <c r="AH14" s="33"/>
      <c r="AI14" s="33"/>
      <c r="AJ14" s="33"/>
      <c r="AK14" s="33"/>
      <c r="AL14" s="33"/>
      <c r="AM14" s="33"/>
      <c r="AN14" s="33"/>
    </row>
    <row r="15" spans="1:40" s="1" customFormat="1" ht="19.5" customHeight="1">
      <c r="A15" s="10" t="s">
        <v>186</v>
      </c>
      <c r="B15" s="11"/>
      <c r="C15" s="11"/>
      <c r="D15" s="11" t="s">
        <v>187</v>
      </c>
      <c r="E15" s="61">
        <f t="shared" si="2"/>
        <v>410453</v>
      </c>
      <c r="F15" s="61">
        <f t="shared" si="3"/>
        <v>405253</v>
      </c>
      <c r="G15" s="33">
        <v>144528</v>
      </c>
      <c r="H15" s="33">
        <v>35040</v>
      </c>
      <c r="I15" s="33"/>
      <c r="J15" s="33">
        <v>4704</v>
      </c>
      <c r="K15" s="33">
        <v>13440</v>
      </c>
      <c r="L15" s="33"/>
      <c r="M15" s="33">
        <v>67440</v>
      </c>
      <c r="N15" s="33">
        <v>49484</v>
      </c>
      <c r="O15" s="71">
        <v>50352</v>
      </c>
      <c r="P15" s="71">
        <v>1649</v>
      </c>
      <c r="Q15" s="33">
        <v>16632</v>
      </c>
      <c r="R15" s="33">
        <v>21984</v>
      </c>
      <c r="S15" s="33"/>
      <c r="T15" s="61"/>
      <c r="U15" s="33">
        <f t="shared" si="4"/>
        <v>5200</v>
      </c>
      <c r="V15" s="33">
        <v>4000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>
        <v>1200</v>
      </c>
      <c r="AH15" s="33"/>
      <c r="AI15" s="33"/>
      <c r="AJ15" s="33"/>
      <c r="AK15" s="33"/>
      <c r="AL15" s="33"/>
      <c r="AM15" s="33"/>
      <c r="AN15" s="33"/>
    </row>
    <row r="16" spans="1:40" s="1" customFormat="1" ht="19.5" customHeight="1">
      <c r="A16" s="10" t="s">
        <v>188</v>
      </c>
      <c r="B16" s="11"/>
      <c r="C16" s="11"/>
      <c r="D16" s="11" t="s">
        <v>189</v>
      </c>
      <c r="E16" s="61">
        <f t="shared" si="2"/>
        <v>410453</v>
      </c>
      <c r="F16" s="61">
        <f t="shared" si="3"/>
        <v>405253</v>
      </c>
      <c r="G16" s="33">
        <v>144528</v>
      </c>
      <c r="H16" s="33">
        <v>35040</v>
      </c>
      <c r="I16" s="33"/>
      <c r="J16" s="33">
        <v>4704</v>
      </c>
      <c r="K16" s="33">
        <v>13440</v>
      </c>
      <c r="L16" s="33"/>
      <c r="M16" s="33">
        <v>67440</v>
      </c>
      <c r="N16" s="33">
        <v>49484</v>
      </c>
      <c r="O16" s="71">
        <v>50352</v>
      </c>
      <c r="P16" s="71">
        <v>1649</v>
      </c>
      <c r="Q16" s="33">
        <v>16632</v>
      </c>
      <c r="R16" s="33">
        <v>21984</v>
      </c>
      <c r="S16" s="33"/>
      <c r="T16" s="61"/>
      <c r="U16" s="33">
        <f t="shared" si="4"/>
        <v>5200</v>
      </c>
      <c r="V16" s="33">
        <v>4000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1200</v>
      </c>
      <c r="AH16" s="33"/>
      <c r="AI16" s="33"/>
      <c r="AJ16" s="33"/>
      <c r="AK16" s="33"/>
      <c r="AL16" s="33"/>
      <c r="AM16" s="33"/>
      <c r="AN16" s="33"/>
    </row>
    <row r="17" spans="1:40" s="1" customFormat="1" ht="19.5" customHeight="1">
      <c r="A17" s="10" t="s">
        <v>190</v>
      </c>
      <c r="B17" s="11"/>
      <c r="C17" s="11"/>
      <c r="D17" s="11" t="s">
        <v>182</v>
      </c>
      <c r="E17" s="61">
        <f t="shared" si="2"/>
        <v>410453</v>
      </c>
      <c r="F17" s="61">
        <f t="shared" si="3"/>
        <v>405253</v>
      </c>
      <c r="G17" s="33">
        <v>144528</v>
      </c>
      <c r="H17" s="33">
        <v>35040</v>
      </c>
      <c r="I17" s="33"/>
      <c r="J17" s="33">
        <v>4704</v>
      </c>
      <c r="K17" s="33">
        <v>13440</v>
      </c>
      <c r="L17" s="33"/>
      <c r="M17" s="33">
        <v>67440</v>
      </c>
      <c r="N17" s="33">
        <v>49484</v>
      </c>
      <c r="O17" s="71">
        <v>50352</v>
      </c>
      <c r="P17" s="71">
        <v>1649</v>
      </c>
      <c r="Q17" s="33">
        <v>16632</v>
      </c>
      <c r="R17" s="33">
        <v>21984</v>
      </c>
      <c r="S17" s="33"/>
      <c r="T17" s="61"/>
      <c r="U17" s="33">
        <f t="shared" si="4"/>
        <v>5200</v>
      </c>
      <c r="V17" s="33">
        <v>4000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>
        <v>1200</v>
      </c>
      <c r="AH17" s="33"/>
      <c r="AI17" s="33"/>
      <c r="AJ17" s="33"/>
      <c r="AK17" s="33"/>
      <c r="AL17" s="33"/>
      <c r="AM17" s="33"/>
      <c r="AN17" s="33"/>
    </row>
    <row r="18" spans="1:40" s="1" customFormat="1" ht="19.5" customHeight="1">
      <c r="A18" s="10" t="s">
        <v>191</v>
      </c>
      <c r="B18" s="11"/>
      <c r="C18" s="11"/>
      <c r="D18" s="11" t="s">
        <v>192</v>
      </c>
      <c r="E18" s="61">
        <f t="shared" si="2"/>
        <v>263625</v>
      </c>
      <c r="F18" s="61">
        <f t="shared" si="3"/>
        <v>259815</v>
      </c>
      <c r="G18" s="33">
        <v>101982</v>
      </c>
      <c r="H18" s="33">
        <v>18960</v>
      </c>
      <c r="I18" s="33"/>
      <c r="J18" s="33">
        <v>2352</v>
      </c>
      <c r="K18" s="33">
        <v>11200</v>
      </c>
      <c r="L18" s="33"/>
      <c r="M18" s="33">
        <v>40842</v>
      </c>
      <c r="N18" s="33">
        <v>32003</v>
      </c>
      <c r="O18" s="71">
        <v>26747</v>
      </c>
      <c r="P18" s="71">
        <v>538</v>
      </c>
      <c r="Q18" s="33">
        <v>10858</v>
      </c>
      <c r="R18" s="33">
        <v>14333</v>
      </c>
      <c r="S18" s="33"/>
      <c r="T18" s="61"/>
      <c r="U18" s="33">
        <f t="shared" si="4"/>
        <v>3810</v>
      </c>
      <c r="V18" s="33">
        <v>3000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>
        <v>810</v>
      </c>
      <c r="AH18" s="33"/>
      <c r="AI18" s="33"/>
      <c r="AJ18" s="33"/>
      <c r="AK18" s="33"/>
      <c r="AL18" s="33"/>
      <c r="AM18" s="33"/>
      <c r="AN18" s="33"/>
    </row>
    <row r="19" spans="1:40" s="1" customFormat="1" ht="19.5" customHeight="1">
      <c r="A19" s="10" t="s">
        <v>193</v>
      </c>
      <c r="B19" s="11"/>
      <c r="C19" s="11"/>
      <c r="D19" s="11" t="s">
        <v>194</v>
      </c>
      <c r="E19" s="61">
        <f t="shared" si="2"/>
        <v>263625</v>
      </c>
      <c r="F19" s="61">
        <f t="shared" si="3"/>
        <v>259815</v>
      </c>
      <c r="G19" s="33">
        <v>101982</v>
      </c>
      <c r="H19" s="33">
        <v>18960</v>
      </c>
      <c r="I19" s="33"/>
      <c r="J19" s="33">
        <v>2352</v>
      </c>
      <c r="K19" s="33">
        <v>11200</v>
      </c>
      <c r="L19" s="33"/>
      <c r="M19" s="33">
        <v>40842</v>
      </c>
      <c r="N19" s="33">
        <v>32003</v>
      </c>
      <c r="O19" s="71">
        <v>26747</v>
      </c>
      <c r="P19" s="71">
        <v>538</v>
      </c>
      <c r="Q19" s="33">
        <v>10858</v>
      </c>
      <c r="R19" s="33">
        <v>14333</v>
      </c>
      <c r="S19" s="33"/>
      <c r="T19" s="61"/>
      <c r="U19" s="33">
        <f t="shared" si="4"/>
        <v>3810</v>
      </c>
      <c r="V19" s="33">
        <v>3000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>
        <v>810</v>
      </c>
      <c r="AH19" s="33"/>
      <c r="AI19" s="33"/>
      <c r="AJ19" s="33"/>
      <c r="AK19" s="33"/>
      <c r="AL19" s="33"/>
      <c r="AM19" s="33"/>
      <c r="AN19" s="33"/>
    </row>
    <row r="20" spans="1:40" s="1" customFormat="1" ht="19.5" customHeight="1">
      <c r="A20" s="10" t="s">
        <v>195</v>
      </c>
      <c r="B20" s="11"/>
      <c r="C20" s="11"/>
      <c r="D20" s="11" t="s">
        <v>182</v>
      </c>
      <c r="E20" s="61">
        <f t="shared" si="2"/>
        <v>263625</v>
      </c>
      <c r="F20" s="61">
        <f t="shared" si="3"/>
        <v>259815</v>
      </c>
      <c r="G20" s="33">
        <v>101982</v>
      </c>
      <c r="H20" s="33">
        <v>18960</v>
      </c>
      <c r="I20" s="33"/>
      <c r="J20" s="33">
        <v>2352</v>
      </c>
      <c r="K20" s="33">
        <v>11200</v>
      </c>
      <c r="L20" s="33"/>
      <c r="M20" s="33">
        <v>40842</v>
      </c>
      <c r="N20" s="33">
        <v>32003</v>
      </c>
      <c r="O20" s="71">
        <v>26747</v>
      </c>
      <c r="P20" s="71">
        <v>538</v>
      </c>
      <c r="Q20" s="33">
        <v>10858</v>
      </c>
      <c r="R20" s="33">
        <v>14333</v>
      </c>
      <c r="S20" s="33"/>
      <c r="T20" s="61"/>
      <c r="U20" s="33">
        <f t="shared" si="4"/>
        <v>3810</v>
      </c>
      <c r="V20" s="33">
        <v>3000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>
        <v>810</v>
      </c>
      <c r="AH20" s="33"/>
      <c r="AI20" s="33"/>
      <c r="AJ20" s="33"/>
      <c r="AK20" s="33"/>
      <c r="AL20" s="33"/>
      <c r="AM20" s="33"/>
      <c r="AN20" s="33"/>
    </row>
    <row r="21" spans="1:40" s="1" customFormat="1" ht="19.5" customHeight="1">
      <c r="A21" s="10" t="s">
        <v>196</v>
      </c>
      <c r="B21" s="11"/>
      <c r="C21" s="11"/>
      <c r="D21" s="11" t="s">
        <v>197</v>
      </c>
      <c r="E21" s="61">
        <f aca="true" t="shared" si="5" ref="E21:K21">E22+E24</f>
        <v>207014</v>
      </c>
      <c r="F21" s="61">
        <f t="shared" si="5"/>
        <v>204954</v>
      </c>
      <c r="G21" s="61">
        <f t="shared" si="5"/>
        <v>66672</v>
      </c>
      <c r="H21" s="61">
        <f t="shared" si="5"/>
        <v>18600</v>
      </c>
      <c r="I21" s="61">
        <f t="shared" si="5"/>
        <v>2640</v>
      </c>
      <c r="J21" s="61">
        <f t="shared" si="5"/>
        <v>2352</v>
      </c>
      <c r="K21" s="61">
        <f t="shared" si="5"/>
        <v>7280</v>
      </c>
      <c r="L21" s="61"/>
      <c r="M21" s="61">
        <f aca="true" t="shared" si="6" ref="M21:R21">M22+M24</f>
        <v>36898</v>
      </c>
      <c r="N21" s="61">
        <f t="shared" si="6"/>
        <v>26178</v>
      </c>
      <c r="O21" s="61">
        <f t="shared" si="6"/>
        <v>24577</v>
      </c>
      <c r="P21" s="61">
        <f t="shared" si="6"/>
        <v>414</v>
      </c>
      <c r="Q21" s="61">
        <f t="shared" si="6"/>
        <v>8331</v>
      </c>
      <c r="R21" s="61">
        <f t="shared" si="6"/>
        <v>11012</v>
      </c>
      <c r="S21" s="61"/>
      <c r="T21" s="61"/>
      <c r="U21" s="61">
        <f>U22+U24</f>
        <v>2060</v>
      </c>
      <c r="V21" s="61">
        <f>V22+V24</f>
        <v>2000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>
        <f>AG22+AG24</f>
        <v>60</v>
      </c>
      <c r="AH21" s="33"/>
      <c r="AI21" s="33"/>
      <c r="AJ21" s="33"/>
      <c r="AK21" s="33"/>
      <c r="AL21" s="33"/>
      <c r="AM21" s="33"/>
      <c r="AN21" s="33"/>
    </row>
    <row r="22" spans="1:40" s="1" customFormat="1" ht="19.5" customHeight="1">
      <c r="A22" s="10" t="s">
        <v>198</v>
      </c>
      <c r="B22" s="11"/>
      <c r="C22" s="11"/>
      <c r="D22" s="11" t="s">
        <v>199</v>
      </c>
      <c r="E22" s="61">
        <f aca="true" t="shared" si="7" ref="E22:E25">SUM(F22+U22+AJ22)</f>
        <v>114549</v>
      </c>
      <c r="F22" s="61">
        <f aca="true" t="shared" si="8" ref="F22:F25">SUM(G22:T22)</f>
        <v>113519</v>
      </c>
      <c r="G22" s="33">
        <v>36468</v>
      </c>
      <c r="H22" s="33">
        <v>10320</v>
      </c>
      <c r="I22" s="33">
        <v>2640</v>
      </c>
      <c r="J22" s="33">
        <v>1176</v>
      </c>
      <c r="K22" s="33">
        <v>3920</v>
      </c>
      <c r="L22" s="33"/>
      <c r="M22" s="33">
        <v>20388</v>
      </c>
      <c r="N22" s="33">
        <v>14451</v>
      </c>
      <c r="O22" s="71">
        <v>13273</v>
      </c>
      <c r="P22" s="71">
        <v>228</v>
      </c>
      <c r="Q22" s="33">
        <v>4587</v>
      </c>
      <c r="R22" s="33">
        <v>6068</v>
      </c>
      <c r="S22" s="33"/>
      <c r="T22" s="61"/>
      <c r="U22" s="33">
        <f aca="true" t="shared" si="9" ref="U22:U25">SUM(V22:AI22)</f>
        <v>1030</v>
      </c>
      <c r="V22" s="33">
        <v>1000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>
        <v>30</v>
      </c>
      <c r="AH22" s="33"/>
      <c r="AI22" s="33"/>
      <c r="AJ22" s="33"/>
      <c r="AK22" s="33"/>
      <c r="AL22" s="33"/>
      <c r="AM22" s="33"/>
      <c r="AN22" s="33"/>
    </row>
    <row r="23" spans="1:40" s="1" customFormat="1" ht="19.5" customHeight="1">
      <c r="A23" s="10" t="s">
        <v>200</v>
      </c>
      <c r="B23" s="11"/>
      <c r="C23" s="11"/>
      <c r="D23" s="11" t="s">
        <v>182</v>
      </c>
      <c r="E23" s="61">
        <f t="shared" si="7"/>
        <v>114549</v>
      </c>
      <c r="F23" s="61">
        <f t="shared" si="8"/>
        <v>113519</v>
      </c>
      <c r="G23" s="33">
        <v>36468</v>
      </c>
      <c r="H23" s="33">
        <v>10320</v>
      </c>
      <c r="I23" s="33">
        <v>2640</v>
      </c>
      <c r="J23" s="33">
        <v>1176</v>
      </c>
      <c r="K23" s="33">
        <v>3920</v>
      </c>
      <c r="L23" s="33"/>
      <c r="M23" s="33">
        <v>20388</v>
      </c>
      <c r="N23" s="33">
        <v>14451</v>
      </c>
      <c r="O23" s="71">
        <v>13273</v>
      </c>
      <c r="P23" s="71">
        <v>228</v>
      </c>
      <c r="Q23" s="33">
        <v>4587</v>
      </c>
      <c r="R23" s="33">
        <v>6068</v>
      </c>
      <c r="S23" s="33"/>
      <c r="T23" s="61"/>
      <c r="U23" s="33">
        <f t="shared" si="9"/>
        <v>1030</v>
      </c>
      <c r="V23" s="33">
        <v>1000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>
        <v>30</v>
      </c>
      <c r="AH23" s="33"/>
      <c r="AI23" s="33"/>
      <c r="AJ23" s="33"/>
      <c r="AK23" s="33"/>
      <c r="AL23" s="33"/>
      <c r="AM23" s="33"/>
      <c r="AN23" s="33"/>
    </row>
    <row r="24" spans="1:40" s="1" customFormat="1" ht="19.5" customHeight="1">
      <c r="A24" s="10" t="s">
        <v>201</v>
      </c>
      <c r="B24" s="11"/>
      <c r="C24" s="11"/>
      <c r="D24" s="11" t="s">
        <v>202</v>
      </c>
      <c r="E24" s="61">
        <f t="shared" si="7"/>
        <v>92465</v>
      </c>
      <c r="F24" s="61">
        <f t="shared" si="8"/>
        <v>91435</v>
      </c>
      <c r="G24" s="33">
        <v>30204</v>
      </c>
      <c r="H24" s="33">
        <v>8280</v>
      </c>
      <c r="I24" s="33"/>
      <c r="J24" s="33">
        <v>1176</v>
      </c>
      <c r="K24" s="33">
        <v>3360</v>
      </c>
      <c r="L24" s="33"/>
      <c r="M24" s="33">
        <v>16510</v>
      </c>
      <c r="N24" s="33">
        <v>11727</v>
      </c>
      <c r="O24" s="71">
        <v>11304</v>
      </c>
      <c r="P24" s="71">
        <v>186</v>
      </c>
      <c r="Q24" s="33">
        <v>3744</v>
      </c>
      <c r="R24" s="33">
        <v>4944</v>
      </c>
      <c r="S24" s="33"/>
      <c r="T24" s="61"/>
      <c r="U24" s="33">
        <f t="shared" si="9"/>
        <v>1030</v>
      </c>
      <c r="V24" s="33">
        <v>1000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>
        <v>30</v>
      </c>
      <c r="AH24" s="33"/>
      <c r="AI24" s="33"/>
      <c r="AJ24" s="33"/>
      <c r="AK24" s="33"/>
      <c r="AL24" s="33"/>
      <c r="AM24" s="33"/>
      <c r="AN24" s="33"/>
    </row>
    <row r="25" spans="1:40" s="1" customFormat="1" ht="19.5" customHeight="1">
      <c r="A25" s="10" t="s">
        <v>203</v>
      </c>
      <c r="B25" s="11"/>
      <c r="C25" s="11"/>
      <c r="D25" s="11" t="s">
        <v>182</v>
      </c>
      <c r="E25" s="61">
        <f t="shared" si="7"/>
        <v>92465</v>
      </c>
      <c r="F25" s="61">
        <f t="shared" si="8"/>
        <v>91435</v>
      </c>
      <c r="G25" s="33">
        <v>30204</v>
      </c>
      <c r="H25" s="33">
        <v>8280</v>
      </c>
      <c r="I25" s="33"/>
      <c r="J25" s="33">
        <v>1176</v>
      </c>
      <c r="K25" s="33">
        <v>3360</v>
      </c>
      <c r="L25" s="33"/>
      <c r="M25" s="33">
        <v>16510</v>
      </c>
      <c r="N25" s="33">
        <v>11727</v>
      </c>
      <c r="O25" s="71">
        <v>11304</v>
      </c>
      <c r="P25" s="71">
        <v>186</v>
      </c>
      <c r="Q25" s="33">
        <v>3744</v>
      </c>
      <c r="R25" s="33">
        <v>4944</v>
      </c>
      <c r="S25" s="33"/>
      <c r="T25" s="61"/>
      <c r="U25" s="33">
        <f t="shared" si="9"/>
        <v>1030</v>
      </c>
      <c r="V25" s="33">
        <v>1000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>
        <v>30</v>
      </c>
      <c r="AH25" s="33"/>
      <c r="AI25" s="33"/>
      <c r="AJ25" s="33"/>
      <c r="AK25" s="33"/>
      <c r="AL25" s="33"/>
      <c r="AM25" s="33"/>
      <c r="AN25" s="33"/>
    </row>
  </sheetData>
  <sheetProtection/>
  <mergeCells count="62">
    <mergeCell ref="A1:AN1"/>
    <mergeCell ref="A4:D4"/>
    <mergeCell ref="F4:T4"/>
    <mergeCell ref="U4:AH4"/>
    <mergeCell ref="AJ4:AN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0" width="13.421875" style="1" customWidth="1"/>
    <col min="41" max="41" width="9.7109375" style="1" customWidth="1"/>
    <col min="42" max="16384" width="8.8515625" style="1" customWidth="1"/>
  </cols>
  <sheetData>
    <row r="1" spans="1:40" ht="27">
      <c r="A1" s="2" t="s">
        <v>252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8:14" ht="12.75">
      <c r="H2" s="57"/>
      <c r="I2" s="57"/>
      <c r="J2" s="57"/>
      <c r="K2" s="57"/>
      <c r="L2" s="57"/>
      <c r="M2" s="57"/>
      <c r="N2" s="57"/>
    </row>
    <row r="3" ht="15">
      <c r="A3" s="3" t="s">
        <v>1</v>
      </c>
    </row>
    <row r="4" spans="1:40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211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3" t="s">
        <v>3</v>
      </c>
      <c r="P4" s="63"/>
      <c r="Q4" s="6"/>
      <c r="R4" s="6"/>
      <c r="S4" s="6" t="s">
        <v>3</v>
      </c>
      <c r="T4" s="59" t="s">
        <v>3</v>
      </c>
      <c r="U4" s="6" t="s">
        <v>212</v>
      </c>
      <c r="V4" s="6" t="s">
        <v>3</v>
      </c>
      <c r="W4" s="6" t="s">
        <v>3</v>
      </c>
      <c r="X4" s="6" t="s">
        <v>3</v>
      </c>
      <c r="Y4" s="6"/>
      <c r="Z4" s="6" t="s">
        <v>3</v>
      </c>
      <c r="AA4" s="6" t="s">
        <v>3</v>
      </c>
      <c r="AB4" s="6" t="s">
        <v>3</v>
      </c>
      <c r="AC4" s="6" t="s">
        <v>3</v>
      </c>
      <c r="AD4" s="6" t="s">
        <v>3</v>
      </c>
      <c r="AE4" s="6" t="s">
        <v>3</v>
      </c>
      <c r="AF4" s="6"/>
      <c r="AG4" s="6" t="s">
        <v>3</v>
      </c>
      <c r="AH4" s="6" t="s">
        <v>3</v>
      </c>
      <c r="AI4" s="6"/>
      <c r="AJ4" s="6" t="s">
        <v>213</v>
      </c>
      <c r="AK4" s="6" t="s">
        <v>3</v>
      </c>
      <c r="AL4" s="6" t="s">
        <v>3</v>
      </c>
      <c r="AM4" s="6" t="s">
        <v>3</v>
      </c>
      <c r="AN4" s="6" t="s">
        <v>3</v>
      </c>
    </row>
    <row r="5" spans="1:40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214</v>
      </c>
      <c r="H5" s="8" t="s">
        <v>215</v>
      </c>
      <c r="I5" s="64" t="s">
        <v>216</v>
      </c>
      <c r="J5" s="64" t="s">
        <v>217</v>
      </c>
      <c r="K5" s="64" t="s">
        <v>218</v>
      </c>
      <c r="L5" s="64" t="s">
        <v>219</v>
      </c>
      <c r="M5" s="64" t="s">
        <v>220</v>
      </c>
      <c r="N5" s="8" t="s">
        <v>221</v>
      </c>
      <c r="O5" s="65" t="s">
        <v>222</v>
      </c>
      <c r="P5" s="66" t="s">
        <v>223</v>
      </c>
      <c r="Q5" s="64" t="s">
        <v>224</v>
      </c>
      <c r="R5" s="64" t="s">
        <v>225</v>
      </c>
      <c r="S5" s="8" t="s">
        <v>226</v>
      </c>
      <c r="T5" s="60" t="s">
        <v>227</v>
      </c>
      <c r="U5" s="8" t="s">
        <v>139</v>
      </c>
      <c r="V5" s="8" t="s">
        <v>228</v>
      </c>
      <c r="W5" s="8" t="s">
        <v>229</v>
      </c>
      <c r="X5" s="8" t="s">
        <v>230</v>
      </c>
      <c r="Y5" s="64" t="s">
        <v>231</v>
      </c>
      <c r="Z5" s="8" t="s">
        <v>232</v>
      </c>
      <c r="AA5" s="8" t="s">
        <v>233</v>
      </c>
      <c r="AB5" s="8" t="s">
        <v>234</v>
      </c>
      <c r="AC5" s="8" t="s">
        <v>235</v>
      </c>
      <c r="AD5" s="8" t="s">
        <v>236</v>
      </c>
      <c r="AE5" s="8" t="s">
        <v>237</v>
      </c>
      <c r="AF5" s="64" t="s">
        <v>238</v>
      </c>
      <c r="AG5" s="8" t="s">
        <v>239</v>
      </c>
      <c r="AH5" s="8" t="s">
        <v>240</v>
      </c>
      <c r="AI5" s="64" t="s">
        <v>241</v>
      </c>
      <c r="AJ5" s="8" t="s">
        <v>139</v>
      </c>
      <c r="AK5" s="8" t="s">
        <v>242</v>
      </c>
      <c r="AL5" s="8" t="s">
        <v>243</v>
      </c>
      <c r="AM5" s="8" t="s">
        <v>244</v>
      </c>
      <c r="AN5" s="8" t="s">
        <v>245</v>
      </c>
    </row>
    <row r="6" spans="1:40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67"/>
      <c r="J6" s="67"/>
      <c r="K6" s="67"/>
      <c r="L6" s="67"/>
      <c r="M6" s="67"/>
      <c r="N6" s="8"/>
      <c r="O6" s="65" t="s">
        <v>3</v>
      </c>
      <c r="P6" s="68"/>
      <c r="Q6" s="67"/>
      <c r="R6" s="67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67"/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67"/>
      <c r="AG6" s="8" t="s">
        <v>3</v>
      </c>
      <c r="AH6" s="8" t="s">
        <v>3</v>
      </c>
      <c r="AI6" s="67"/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</row>
    <row r="7" spans="1:40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69"/>
      <c r="J7" s="69"/>
      <c r="K7" s="69"/>
      <c r="L7" s="69"/>
      <c r="M7" s="69"/>
      <c r="N7" s="8"/>
      <c r="O7" s="65" t="s">
        <v>3</v>
      </c>
      <c r="P7" s="70"/>
      <c r="Q7" s="69"/>
      <c r="R7" s="69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69"/>
      <c r="Z7" s="8" t="s">
        <v>3</v>
      </c>
      <c r="AA7" s="8" t="s">
        <v>3</v>
      </c>
      <c r="AB7" s="8" t="s">
        <v>3</v>
      </c>
      <c r="AC7" s="8" t="s">
        <v>3</v>
      </c>
      <c r="AD7" s="8" t="s">
        <v>3</v>
      </c>
      <c r="AE7" s="8" t="s">
        <v>3</v>
      </c>
      <c r="AF7" s="69"/>
      <c r="AG7" s="8" t="s">
        <v>3</v>
      </c>
      <c r="AH7" s="8" t="s">
        <v>3</v>
      </c>
      <c r="AI7" s="69"/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</row>
    <row r="8" spans="1:4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/>
      <c r="Z8" s="60" t="s">
        <v>117</v>
      </c>
      <c r="AA8" s="60" t="s">
        <v>122</v>
      </c>
      <c r="AB8" s="60" t="s">
        <v>127</v>
      </c>
      <c r="AC8" s="60" t="s">
        <v>131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251</v>
      </c>
      <c r="AJ8" s="60" t="s">
        <v>144</v>
      </c>
      <c r="AK8" s="60" t="s">
        <v>146</v>
      </c>
      <c r="AL8" s="60" t="s">
        <v>147</v>
      </c>
      <c r="AM8" s="60" t="s">
        <v>148</v>
      </c>
      <c r="AN8" s="60" t="s">
        <v>149</v>
      </c>
    </row>
    <row r="9" spans="1:40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E10+E15+E18+E21</f>
        <v>4981484.46</v>
      </c>
      <c r="F9" s="61">
        <f aca="true" t="shared" si="0" ref="F9:AL9">F10+F15+F18+F21</f>
        <v>4353850.46</v>
      </c>
      <c r="G9" s="61">
        <f t="shared" si="0"/>
        <v>1395770</v>
      </c>
      <c r="H9" s="61">
        <f t="shared" si="0"/>
        <v>1043950</v>
      </c>
      <c r="I9" s="61">
        <f t="shared" si="0"/>
        <v>7920</v>
      </c>
      <c r="J9" s="61">
        <f t="shared" si="0"/>
        <v>45864</v>
      </c>
      <c r="K9" s="61">
        <f t="shared" si="0"/>
        <v>148960</v>
      </c>
      <c r="L9" s="61">
        <f t="shared" si="0"/>
        <v>191400</v>
      </c>
      <c r="M9" s="61">
        <f t="shared" si="0"/>
        <v>228189</v>
      </c>
      <c r="N9" s="61">
        <f t="shared" si="0"/>
        <v>249445</v>
      </c>
      <c r="O9" s="61">
        <f t="shared" si="0"/>
        <v>497054</v>
      </c>
      <c r="P9" s="61">
        <f t="shared" si="0"/>
        <v>3549</v>
      </c>
      <c r="Q9" s="61">
        <f t="shared" si="0"/>
        <v>166330</v>
      </c>
      <c r="R9" s="61">
        <f t="shared" si="0"/>
        <v>219277</v>
      </c>
      <c r="S9" s="61">
        <f t="shared" si="0"/>
        <v>70000</v>
      </c>
      <c r="T9" s="61">
        <f t="shared" si="0"/>
        <v>86142.46</v>
      </c>
      <c r="U9" s="61">
        <f t="shared" si="0"/>
        <v>469930</v>
      </c>
      <c r="V9" s="61">
        <f t="shared" si="0"/>
        <v>40000</v>
      </c>
      <c r="W9" s="61">
        <f t="shared" si="0"/>
        <v>80000</v>
      </c>
      <c r="X9" s="61">
        <f t="shared" si="0"/>
        <v>20000</v>
      </c>
      <c r="Y9" s="61">
        <f t="shared" si="0"/>
        <v>20000</v>
      </c>
      <c r="Z9" s="61">
        <f t="shared" si="0"/>
        <v>10000</v>
      </c>
      <c r="AA9" s="61">
        <f t="shared" si="0"/>
        <v>50000</v>
      </c>
      <c r="AB9" s="61">
        <f t="shared" si="0"/>
        <v>20000</v>
      </c>
      <c r="AC9" s="61">
        <f t="shared" si="0"/>
        <v>21200</v>
      </c>
      <c r="AD9" s="61">
        <f t="shared" si="0"/>
        <v>20000</v>
      </c>
      <c r="AE9" s="61">
        <f t="shared" si="0"/>
        <v>30000</v>
      </c>
      <c r="AF9" s="61">
        <f t="shared" si="0"/>
        <v>30000</v>
      </c>
      <c r="AG9" s="61">
        <f t="shared" si="0"/>
        <v>8730</v>
      </c>
      <c r="AH9" s="61">
        <f t="shared" si="0"/>
        <v>20000</v>
      </c>
      <c r="AI9" s="61">
        <f t="shared" si="0"/>
        <v>100000</v>
      </c>
      <c r="AJ9" s="61">
        <f t="shared" si="0"/>
        <v>157704</v>
      </c>
      <c r="AK9" s="61">
        <f t="shared" si="0"/>
        <v>42560</v>
      </c>
      <c r="AL9" s="61">
        <f t="shared" si="0"/>
        <v>115144</v>
      </c>
      <c r="AM9" s="61"/>
      <c r="AN9" s="33"/>
    </row>
    <row r="10" spans="1:40" ht="15" customHeight="1">
      <c r="A10" s="10" t="s">
        <v>177</v>
      </c>
      <c r="B10" s="11"/>
      <c r="C10" s="11" t="s">
        <v>3</v>
      </c>
      <c r="D10" s="11" t="s">
        <v>178</v>
      </c>
      <c r="E10" s="61">
        <f>E11+E13</f>
        <v>4100392.46</v>
      </c>
      <c r="F10" s="61">
        <f aca="true" t="shared" si="1" ref="F10:AL10">F11+F13</f>
        <v>3483828.46</v>
      </c>
      <c r="G10" s="61">
        <f t="shared" si="1"/>
        <v>1082588</v>
      </c>
      <c r="H10" s="61">
        <f t="shared" si="1"/>
        <v>971350</v>
      </c>
      <c r="I10" s="61">
        <f t="shared" si="1"/>
        <v>5280</v>
      </c>
      <c r="J10" s="61">
        <f t="shared" si="1"/>
        <v>36456</v>
      </c>
      <c r="K10" s="61">
        <f t="shared" si="1"/>
        <v>117040</v>
      </c>
      <c r="L10" s="61">
        <f t="shared" si="1"/>
        <v>191400</v>
      </c>
      <c r="M10" s="61">
        <f t="shared" si="1"/>
        <v>83009</v>
      </c>
      <c r="N10" s="61">
        <f t="shared" si="1"/>
        <v>141780</v>
      </c>
      <c r="O10" s="61">
        <f t="shared" si="1"/>
        <v>395378</v>
      </c>
      <c r="P10" s="61">
        <f t="shared" si="1"/>
        <v>948</v>
      </c>
      <c r="Q10" s="61">
        <f t="shared" si="1"/>
        <v>130509</v>
      </c>
      <c r="R10" s="61">
        <f t="shared" si="1"/>
        <v>171948</v>
      </c>
      <c r="S10" s="61">
        <f t="shared" si="1"/>
        <v>70000</v>
      </c>
      <c r="T10" s="61">
        <f t="shared" si="1"/>
        <v>86142.46</v>
      </c>
      <c r="U10" s="61">
        <f t="shared" si="1"/>
        <v>458860</v>
      </c>
      <c r="V10" s="61">
        <f t="shared" si="1"/>
        <v>31000</v>
      </c>
      <c r="W10" s="61">
        <f t="shared" si="1"/>
        <v>80000</v>
      </c>
      <c r="X10" s="61">
        <f t="shared" si="1"/>
        <v>20000</v>
      </c>
      <c r="Y10" s="61">
        <f t="shared" si="1"/>
        <v>20000</v>
      </c>
      <c r="Z10" s="61">
        <f t="shared" si="1"/>
        <v>10000</v>
      </c>
      <c r="AA10" s="61">
        <f t="shared" si="1"/>
        <v>50000</v>
      </c>
      <c r="AB10" s="61">
        <f t="shared" si="1"/>
        <v>20000</v>
      </c>
      <c r="AC10" s="61">
        <f t="shared" si="1"/>
        <v>21200</v>
      </c>
      <c r="AD10" s="61">
        <f t="shared" si="1"/>
        <v>20000</v>
      </c>
      <c r="AE10" s="61">
        <f t="shared" si="1"/>
        <v>30000</v>
      </c>
      <c r="AF10" s="61">
        <f t="shared" si="1"/>
        <v>30000</v>
      </c>
      <c r="AG10" s="61">
        <f t="shared" si="1"/>
        <v>6660</v>
      </c>
      <c r="AH10" s="61">
        <f t="shared" si="1"/>
        <v>20000</v>
      </c>
      <c r="AI10" s="61">
        <f t="shared" si="1"/>
        <v>100000</v>
      </c>
      <c r="AJ10" s="61">
        <f t="shared" si="1"/>
        <v>157704</v>
      </c>
      <c r="AK10" s="61">
        <f t="shared" si="1"/>
        <v>42560</v>
      </c>
      <c r="AL10" s="61">
        <f t="shared" si="1"/>
        <v>115144</v>
      </c>
      <c r="AM10" s="33"/>
      <c r="AN10" s="33"/>
    </row>
    <row r="11" spans="1:40" ht="15" customHeight="1">
      <c r="A11" s="10" t="s">
        <v>179</v>
      </c>
      <c r="B11" s="11"/>
      <c r="C11" s="11" t="s">
        <v>3</v>
      </c>
      <c r="D11" s="11" t="s">
        <v>180</v>
      </c>
      <c r="E11" s="61">
        <f>SUM(F11+U11+AJ11)</f>
        <v>3903293.46</v>
      </c>
      <c r="F11" s="61">
        <f>SUM(G11:T11)</f>
        <v>3289509.46</v>
      </c>
      <c r="G11" s="33">
        <v>1016852</v>
      </c>
      <c r="H11" s="33">
        <v>954430</v>
      </c>
      <c r="I11" s="33">
        <v>5280</v>
      </c>
      <c r="J11" s="33">
        <v>34104</v>
      </c>
      <c r="K11" s="33">
        <v>109760</v>
      </c>
      <c r="L11" s="33">
        <v>191400</v>
      </c>
      <c r="M11" s="33">
        <v>49025</v>
      </c>
      <c r="N11" s="33">
        <v>117306</v>
      </c>
      <c r="O11" s="71">
        <v>370884</v>
      </c>
      <c r="P11" s="71">
        <v>549</v>
      </c>
      <c r="Q11" s="33">
        <v>122462</v>
      </c>
      <c r="R11" s="33">
        <v>161315</v>
      </c>
      <c r="S11" s="33">
        <v>70000</v>
      </c>
      <c r="T11" s="61">
        <v>86142.46</v>
      </c>
      <c r="U11" s="33">
        <f>SUM(V11:AI11)</f>
        <v>456080</v>
      </c>
      <c r="V11" s="33">
        <v>29000</v>
      </c>
      <c r="W11" s="33">
        <v>80000</v>
      </c>
      <c r="X11" s="33">
        <v>20000</v>
      </c>
      <c r="Y11" s="33">
        <v>20000</v>
      </c>
      <c r="Z11" s="33">
        <v>10000</v>
      </c>
      <c r="AA11" s="33">
        <v>50000</v>
      </c>
      <c r="AB11" s="33">
        <v>20000</v>
      </c>
      <c r="AC11" s="33">
        <v>21200</v>
      </c>
      <c r="AD11" s="33">
        <v>20000</v>
      </c>
      <c r="AE11" s="33">
        <v>30000</v>
      </c>
      <c r="AF11" s="33">
        <v>30000</v>
      </c>
      <c r="AG11" s="33">
        <v>5880</v>
      </c>
      <c r="AH11" s="33">
        <v>20000</v>
      </c>
      <c r="AI11" s="33">
        <v>100000</v>
      </c>
      <c r="AJ11" s="33">
        <f>SUM(AK11:AM11)</f>
        <v>157704</v>
      </c>
      <c r="AK11" s="33">
        <v>42560</v>
      </c>
      <c r="AL11" s="33">
        <v>115144</v>
      </c>
      <c r="AM11" s="33"/>
      <c r="AN11" s="33"/>
    </row>
    <row r="12" spans="1:40" ht="15" customHeight="1">
      <c r="A12" s="10" t="s">
        <v>181</v>
      </c>
      <c r="B12" s="11"/>
      <c r="C12" s="11" t="s">
        <v>3</v>
      </c>
      <c r="D12" s="11" t="s">
        <v>182</v>
      </c>
      <c r="E12" s="61">
        <f aca="true" t="shared" si="2" ref="E12:E20">SUM(F12+U12+AJ12)</f>
        <v>3745589.46</v>
      </c>
      <c r="F12" s="61">
        <f>SUM(G12:T12)</f>
        <v>3289509.46</v>
      </c>
      <c r="G12" s="33">
        <v>1016852</v>
      </c>
      <c r="H12" s="33">
        <v>954430</v>
      </c>
      <c r="I12" s="33">
        <v>5280</v>
      </c>
      <c r="J12" s="33">
        <v>34104</v>
      </c>
      <c r="K12" s="33">
        <v>109760</v>
      </c>
      <c r="L12" s="33">
        <v>191400</v>
      </c>
      <c r="M12" s="33">
        <v>49025</v>
      </c>
      <c r="N12" s="33">
        <v>117306</v>
      </c>
      <c r="O12" s="71">
        <v>370884</v>
      </c>
      <c r="P12" s="71">
        <v>549</v>
      </c>
      <c r="Q12" s="33">
        <v>122462</v>
      </c>
      <c r="R12" s="33">
        <v>161315</v>
      </c>
      <c r="S12" s="33">
        <v>70000</v>
      </c>
      <c r="T12" s="61">
        <v>86142.46</v>
      </c>
      <c r="U12" s="33">
        <f aca="true" t="shared" si="3" ref="U12:U20">SUM(V12:AI12)</f>
        <v>456080</v>
      </c>
      <c r="V12" s="33">
        <v>29000</v>
      </c>
      <c r="W12" s="33">
        <v>80000</v>
      </c>
      <c r="X12" s="33">
        <v>20000</v>
      </c>
      <c r="Y12" s="33">
        <v>20000</v>
      </c>
      <c r="Z12" s="33">
        <v>10000</v>
      </c>
      <c r="AA12" s="33">
        <v>50000</v>
      </c>
      <c r="AB12" s="33">
        <v>20000</v>
      </c>
      <c r="AC12" s="33">
        <v>21200</v>
      </c>
      <c r="AD12" s="33">
        <v>20000</v>
      </c>
      <c r="AE12" s="33">
        <v>30000</v>
      </c>
      <c r="AF12" s="33">
        <v>30000</v>
      </c>
      <c r="AG12" s="33">
        <v>5880</v>
      </c>
      <c r="AH12" s="33">
        <v>20000</v>
      </c>
      <c r="AI12" s="33">
        <v>100000</v>
      </c>
      <c r="AJ12" s="33"/>
      <c r="AK12" s="33"/>
      <c r="AL12" s="33"/>
      <c r="AM12" s="33"/>
      <c r="AN12" s="33"/>
    </row>
    <row r="13" spans="1:40" ht="15" customHeight="1">
      <c r="A13" s="10" t="s">
        <v>183</v>
      </c>
      <c r="B13" s="11"/>
      <c r="C13" s="11" t="s">
        <v>3</v>
      </c>
      <c r="D13" s="11" t="s">
        <v>184</v>
      </c>
      <c r="E13" s="61">
        <f t="shared" si="2"/>
        <v>197099</v>
      </c>
      <c r="F13" s="61">
        <f aca="true" t="shared" si="4" ref="F12:F20">SUM(G13:T13)</f>
        <v>194319</v>
      </c>
      <c r="G13" s="33">
        <v>65736</v>
      </c>
      <c r="H13" s="33">
        <v>16920</v>
      </c>
      <c r="I13" s="33"/>
      <c r="J13" s="33">
        <v>2352</v>
      </c>
      <c r="K13" s="33">
        <v>7280</v>
      </c>
      <c r="L13" s="33"/>
      <c r="M13" s="33">
        <v>33984</v>
      </c>
      <c r="N13" s="33">
        <v>24474</v>
      </c>
      <c r="O13" s="71">
        <v>24494</v>
      </c>
      <c r="P13" s="71">
        <v>399</v>
      </c>
      <c r="Q13" s="33">
        <v>8047</v>
      </c>
      <c r="R13" s="33">
        <v>10633</v>
      </c>
      <c r="S13" s="33"/>
      <c r="T13" s="61"/>
      <c r="U13" s="33">
        <f t="shared" si="3"/>
        <v>2780</v>
      </c>
      <c r="V13" s="33">
        <v>2000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>
        <v>780</v>
      </c>
      <c r="AH13" s="33"/>
      <c r="AI13" s="33"/>
      <c r="AJ13" s="33"/>
      <c r="AK13" s="33"/>
      <c r="AL13" s="33"/>
      <c r="AM13" s="33"/>
      <c r="AN13" s="33"/>
    </row>
    <row r="14" spans="1:40" ht="15" customHeight="1">
      <c r="A14" s="10" t="s">
        <v>185</v>
      </c>
      <c r="B14" s="11"/>
      <c r="C14" s="11" t="s">
        <v>3</v>
      </c>
      <c r="D14" s="11" t="s">
        <v>182</v>
      </c>
      <c r="E14" s="61">
        <f t="shared" si="2"/>
        <v>197099</v>
      </c>
      <c r="F14" s="61">
        <f t="shared" si="4"/>
        <v>194319</v>
      </c>
      <c r="G14" s="33">
        <v>65736</v>
      </c>
      <c r="H14" s="33">
        <v>16920</v>
      </c>
      <c r="I14" s="33"/>
      <c r="J14" s="33">
        <v>2352</v>
      </c>
      <c r="K14" s="33">
        <v>7280</v>
      </c>
      <c r="L14" s="33"/>
      <c r="M14" s="33">
        <v>33984</v>
      </c>
      <c r="N14" s="33">
        <v>24474</v>
      </c>
      <c r="O14" s="71">
        <v>24494</v>
      </c>
      <c r="P14" s="71">
        <v>399</v>
      </c>
      <c r="Q14" s="33">
        <v>8047</v>
      </c>
      <c r="R14" s="33">
        <v>10633</v>
      </c>
      <c r="S14" s="33"/>
      <c r="T14" s="61"/>
      <c r="U14" s="33">
        <f t="shared" si="3"/>
        <v>2780</v>
      </c>
      <c r="V14" s="33">
        <v>2000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>
        <v>780</v>
      </c>
      <c r="AH14" s="33"/>
      <c r="AI14" s="33"/>
      <c r="AJ14" s="33"/>
      <c r="AK14" s="33"/>
      <c r="AL14" s="33"/>
      <c r="AM14" s="33"/>
      <c r="AN14" s="33"/>
    </row>
    <row r="15" spans="1:40" ht="15" customHeight="1">
      <c r="A15" s="10" t="s">
        <v>186</v>
      </c>
      <c r="B15" s="11"/>
      <c r="C15" s="11" t="s">
        <v>3</v>
      </c>
      <c r="D15" s="11" t="s">
        <v>187</v>
      </c>
      <c r="E15" s="61">
        <f t="shared" si="2"/>
        <v>410453</v>
      </c>
      <c r="F15" s="61">
        <f t="shared" si="4"/>
        <v>405253</v>
      </c>
      <c r="G15" s="33">
        <v>144528</v>
      </c>
      <c r="H15" s="33">
        <v>35040</v>
      </c>
      <c r="I15" s="33"/>
      <c r="J15" s="33">
        <v>4704</v>
      </c>
      <c r="K15" s="33">
        <v>13440</v>
      </c>
      <c r="L15" s="33"/>
      <c r="M15" s="33">
        <v>67440</v>
      </c>
      <c r="N15" s="33">
        <v>49484</v>
      </c>
      <c r="O15" s="71">
        <v>50352</v>
      </c>
      <c r="P15" s="71">
        <v>1649</v>
      </c>
      <c r="Q15" s="33">
        <v>16632</v>
      </c>
      <c r="R15" s="33">
        <v>21984</v>
      </c>
      <c r="S15" s="33"/>
      <c r="T15" s="61"/>
      <c r="U15" s="33">
        <f t="shared" si="3"/>
        <v>5200</v>
      </c>
      <c r="V15" s="33">
        <v>4000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>
        <v>1200</v>
      </c>
      <c r="AH15" s="33"/>
      <c r="AI15" s="33"/>
      <c r="AJ15" s="33"/>
      <c r="AK15" s="33"/>
      <c r="AL15" s="33"/>
      <c r="AM15" s="33"/>
      <c r="AN15" s="33"/>
    </row>
    <row r="16" spans="1:40" ht="13.5">
      <c r="A16" s="10" t="s">
        <v>188</v>
      </c>
      <c r="B16" s="11"/>
      <c r="C16" s="11" t="s">
        <v>3</v>
      </c>
      <c r="D16" s="11" t="s">
        <v>189</v>
      </c>
      <c r="E16" s="61">
        <f t="shared" si="2"/>
        <v>410453</v>
      </c>
      <c r="F16" s="61">
        <f t="shared" si="4"/>
        <v>405253</v>
      </c>
      <c r="G16" s="33">
        <v>144528</v>
      </c>
      <c r="H16" s="33">
        <v>35040</v>
      </c>
      <c r="I16" s="33"/>
      <c r="J16" s="33">
        <v>4704</v>
      </c>
      <c r="K16" s="33">
        <v>13440</v>
      </c>
      <c r="L16" s="33"/>
      <c r="M16" s="33">
        <v>67440</v>
      </c>
      <c r="N16" s="33">
        <v>49484</v>
      </c>
      <c r="O16" s="71">
        <v>50352</v>
      </c>
      <c r="P16" s="71">
        <v>1649</v>
      </c>
      <c r="Q16" s="33">
        <v>16632</v>
      </c>
      <c r="R16" s="33">
        <v>21984</v>
      </c>
      <c r="S16" s="33"/>
      <c r="T16" s="61"/>
      <c r="U16" s="33">
        <f t="shared" si="3"/>
        <v>5200</v>
      </c>
      <c r="V16" s="33">
        <v>4000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1200</v>
      </c>
      <c r="AH16" s="33"/>
      <c r="AI16" s="33"/>
      <c r="AJ16" s="33"/>
      <c r="AK16" s="33"/>
      <c r="AL16" s="33"/>
      <c r="AM16" s="33"/>
      <c r="AN16" s="33"/>
    </row>
    <row r="17" spans="1:40" ht="13.5">
      <c r="A17" s="10" t="s">
        <v>190</v>
      </c>
      <c r="B17" s="11"/>
      <c r="C17" s="11" t="s">
        <v>3</v>
      </c>
      <c r="D17" s="11" t="s">
        <v>182</v>
      </c>
      <c r="E17" s="61">
        <f t="shared" si="2"/>
        <v>410453</v>
      </c>
      <c r="F17" s="61">
        <f t="shared" si="4"/>
        <v>405253</v>
      </c>
      <c r="G17" s="33">
        <v>144528</v>
      </c>
      <c r="H17" s="33">
        <v>35040</v>
      </c>
      <c r="I17" s="33"/>
      <c r="J17" s="33">
        <v>4704</v>
      </c>
      <c r="K17" s="33">
        <v>13440</v>
      </c>
      <c r="L17" s="33"/>
      <c r="M17" s="33">
        <v>67440</v>
      </c>
      <c r="N17" s="33">
        <v>49484</v>
      </c>
      <c r="O17" s="71">
        <v>50352</v>
      </c>
      <c r="P17" s="71">
        <v>1649</v>
      </c>
      <c r="Q17" s="33">
        <v>16632</v>
      </c>
      <c r="R17" s="33">
        <v>21984</v>
      </c>
      <c r="S17" s="33"/>
      <c r="T17" s="61"/>
      <c r="U17" s="33">
        <f t="shared" si="3"/>
        <v>5200</v>
      </c>
      <c r="V17" s="33">
        <v>4000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>
        <v>1200</v>
      </c>
      <c r="AH17" s="33"/>
      <c r="AI17" s="33"/>
      <c r="AJ17" s="33"/>
      <c r="AK17" s="33"/>
      <c r="AL17" s="33"/>
      <c r="AM17" s="33"/>
      <c r="AN17" s="33"/>
    </row>
    <row r="18" spans="1:40" ht="13.5">
      <c r="A18" s="10" t="s">
        <v>191</v>
      </c>
      <c r="B18" s="11"/>
      <c r="C18" s="11" t="s">
        <v>3</v>
      </c>
      <c r="D18" s="11" t="s">
        <v>192</v>
      </c>
      <c r="E18" s="61">
        <f t="shared" si="2"/>
        <v>263625</v>
      </c>
      <c r="F18" s="61">
        <f t="shared" si="4"/>
        <v>259815</v>
      </c>
      <c r="G18" s="33">
        <v>101982</v>
      </c>
      <c r="H18" s="33">
        <v>18960</v>
      </c>
      <c r="I18" s="33"/>
      <c r="J18" s="33">
        <v>2352</v>
      </c>
      <c r="K18" s="33">
        <v>11200</v>
      </c>
      <c r="L18" s="33"/>
      <c r="M18" s="33">
        <v>40842</v>
      </c>
      <c r="N18" s="33">
        <v>32003</v>
      </c>
      <c r="O18" s="71">
        <v>26747</v>
      </c>
      <c r="P18" s="71">
        <v>538</v>
      </c>
      <c r="Q18" s="33">
        <v>10858</v>
      </c>
      <c r="R18" s="33">
        <v>14333</v>
      </c>
      <c r="S18" s="33"/>
      <c r="T18" s="61"/>
      <c r="U18" s="33">
        <f t="shared" si="3"/>
        <v>3810</v>
      </c>
      <c r="V18" s="33">
        <v>3000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>
        <v>810</v>
      </c>
      <c r="AH18" s="33"/>
      <c r="AI18" s="33"/>
      <c r="AJ18" s="33"/>
      <c r="AK18" s="33"/>
      <c r="AL18" s="33"/>
      <c r="AM18" s="33"/>
      <c r="AN18" s="33"/>
    </row>
    <row r="19" spans="1:40" ht="13.5">
      <c r="A19" s="10" t="s">
        <v>193</v>
      </c>
      <c r="B19" s="11"/>
      <c r="C19" s="11" t="s">
        <v>3</v>
      </c>
      <c r="D19" s="11" t="s">
        <v>194</v>
      </c>
      <c r="E19" s="61">
        <f t="shared" si="2"/>
        <v>263625</v>
      </c>
      <c r="F19" s="61">
        <f t="shared" si="4"/>
        <v>259815</v>
      </c>
      <c r="G19" s="33">
        <v>101982</v>
      </c>
      <c r="H19" s="33">
        <v>18960</v>
      </c>
      <c r="I19" s="33"/>
      <c r="J19" s="33">
        <v>2352</v>
      </c>
      <c r="K19" s="33">
        <v>11200</v>
      </c>
      <c r="L19" s="33"/>
      <c r="M19" s="33">
        <v>40842</v>
      </c>
      <c r="N19" s="33">
        <v>32003</v>
      </c>
      <c r="O19" s="71">
        <v>26747</v>
      </c>
      <c r="P19" s="71">
        <v>538</v>
      </c>
      <c r="Q19" s="33">
        <v>10858</v>
      </c>
      <c r="R19" s="33">
        <v>14333</v>
      </c>
      <c r="S19" s="33"/>
      <c r="T19" s="61"/>
      <c r="U19" s="33">
        <f t="shared" si="3"/>
        <v>3810</v>
      </c>
      <c r="V19" s="33">
        <v>3000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>
        <v>810</v>
      </c>
      <c r="AH19" s="33"/>
      <c r="AI19" s="33"/>
      <c r="AJ19" s="33"/>
      <c r="AK19" s="33"/>
      <c r="AL19" s="33"/>
      <c r="AM19" s="33"/>
      <c r="AN19" s="33"/>
    </row>
    <row r="20" spans="1:40" ht="13.5">
      <c r="A20" s="10" t="s">
        <v>195</v>
      </c>
      <c r="B20" s="11"/>
      <c r="C20" s="11" t="s">
        <v>3</v>
      </c>
      <c r="D20" s="11" t="s">
        <v>182</v>
      </c>
      <c r="E20" s="61">
        <f t="shared" si="2"/>
        <v>263625</v>
      </c>
      <c r="F20" s="61">
        <f t="shared" si="4"/>
        <v>259815</v>
      </c>
      <c r="G20" s="33">
        <v>101982</v>
      </c>
      <c r="H20" s="33">
        <v>18960</v>
      </c>
      <c r="I20" s="33"/>
      <c r="J20" s="33">
        <v>2352</v>
      </c>
      <c r="K20" s="33">
        <v>11200</v>
      </c>
      <c r="L20" s="33"/>
      <c r="M20" s="33">
        <v>40842</v>
      </c>
      <c r="N20" s="33">
        <v>32003</v>
      </c>
      <c r="O20" s="71">
        <v>26747</v>
      </c>
      <c r="P20" s="71">
        <v>538</v>
      </c>
      <c r="Q20" s="33">
        <v>10858</v>
      </c>
      <c r="R20" s="33">
        <v>14333</v>
      </c>
      <c r="S20" s="33"/>
      <c r="T20" s="61"/>
      <c r="U20" s="33">
        <f t="shared" si="3"/>
        <v>3810</v>
      </c>
      <c r="V20" s="33">
        <v>3000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>
        <v>810</v>
      </c>
      <c r="AH20" s="33"/>
      <c r="AI20" s="33"/>
      <c r="AJ20" s="33"/>
      <c r="AK20" s="33"/>
      <c r="AL20" s="33"/>
      <c r="AM20" s="33"/>
      <c r="AN20" s="33"/>
    </row>
    <row r="21" spans="1:40" ht="13.5">
      <c r="A21" s="10" t="s">
        <v>196</v>
      </c>
      <c r="B21" s="11"/>
      <c r="C21" s="11" t="s">
        <v>3</v>
      </c>
      <c r="D21" s="11" t="s">
        <v>197</v>
      </c>
      <c r="E21" s="61">
        <f>E22+E24</f>
        <v>207014</v>
      </c>
      <c r="F21" s="61">
        <f aca="true" t="shared" si="5" ref="F21:R21">F22+F24</f>
        <v>204954</v>
      </c>
      <c r="G21" s="61">
        <f t="shared" si="5"/>
        <v>66672</v>
      </c>
      <c r="H21" s="61">
        <f t="shared" si="5"/>
        <v>18600</v>
      </c>
      <c r="I21" s="61">
        <f t="shared" si="5"/>
        <v>2640</v>
      </c>
      <c r="J21" s="61">
        <f t="shared" si="5"/>
        <v>2352</v>
      </c>
      <c r="K21" s="61">
        <f t="shared" si="5"/>
        <v>7280</v>
      </c>
      <c r="L21" s="61"/>
      <c r="M21" s="61">
        <f t="shared" si="5"/>
        <v>36898</v>
      </c>
      <c r="N21" s="61">
        <f t="shared" si="5"/>
        <v>26178</v>
      </c>
      <c r="O21" s="61">
        <f t="shared" si="5"/>
        <v>24577</v>
      </c>
      <c r="P21" s="61">
        <f t="shared" si="5"/>
        <v>414</v>
      </c>
      <c r="Q21" s="61">
        <f t="shared" si="5"/>
        <v>8331</v>
      </c>
      <c r="R21" s="61">
        <f t="shared" si="5"/>
        <v>11012</v>
      </c>
      <c r="S21" s="61"/>
      <c r="T21" s="61"/>
      <c r="U21" s="61">
        <f>U22+U24</f>
        <v>2060</v>
      </c>
      <c r="V21" s="61">
        <f>V22+V24</f>
        <v>2000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>
        <f>AG22+AG24</f>
        <v>60</v>
      </c>
      <c r="AH21" s="33"/>
      <c r="AI21" s="33"/>
      <c r="AJ21" s="33"/>
      <c r="AK21" s="33"/>
      <c r="AL21" s="33"/>
      <c r="AM21" s="33"/>
      <c r="AN21" s="33"/>
    </row>
    <row r="22" spans="1:40" ht="13.5">
      <c r="A22" s="10" t="s">
        <v>198</v>
      </c>
      <c r="B22" s="11"/>
      <c r="C22" s="11" t="s">
        <v>3</v>
      </c>
      <c r="D22" s="11" t="s">
        <v>199</v>
      </c>
      <c r="E22" s="61">
        <f>SUM(F22+U22+AJ22)</f>
        <v>114549</v>
      </c>
      <c r="F22" s="61">
        <f>SUM(G22:T22)</f>
        <v>113519</v>
      </c>
      <c r="G22" s="33">
        <v>36468</v>
      </c>
      <c r="H22" s="33">
        <v>10320</v>
      </c>
      <c r="I22" s="33">
        <v>2640</v>
      </c>
      <c r="J22" s="33">
        <v>1176</v>
      </c>
      <c r="K22" s="33">
        <v>3920</v>
      </c>
      <c r="L22" s="33"/>
      <c r="M22" s="33">
        <v>20388</v>
      </c>
      <c r="N22" s="33">
        <v>14451</v>
      </c>
      <c r="O22" s="71">
        <v>13273</v>
      </c>
      <c r="P22" s="71">
        <v>228</v>
      </c>
      <c r="Q22" s="33">
        <v>4587</v>
      </c>
      <c r="R22" s="33">
        <v>6068</v>
      </c>
      <c r="S22" s="33"/>
      <c r="T22" s="61"/>
      <c r="U22" s="33">
        <f>SUM(V22:AI22)</f>
        <v>1030</v>
      </c>
      <c r="V22" s="33">
        <v>1000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>
        <v>30</v>
      </c>
      <c r="AH22" s="33"/>
      <c r="AI22" s="33"/>
      <c r="AJ22" s="33"/>
      <c r="AK22" s="33"/>
      <c r="AL22" s="33"/>
      <c r="AM22" s="33"/>
      <c r="AN22" s="33"/>
    </row>
    <row r="23" spans="1:40" ht="13.5">
      <c r="A23" s="10" t="s">
        <v>200</v>
      </c>
      <c r="B23" s="11"/>
      <c r="C23" s="11" t="s">
        <v>3</v>
      </c>
      <c r="D23" s="11" t="s">
        <v>182</v>
      </c>
      <c r="E23" s="61">
        <f>SUM(F23+U23+AJ23)</f>
        <v>114549</v>
      </c>
      <c r="F23" s="61">
        <f>SUM(G23:T23)</f>
        <v>113519</v>
      </c>
      <c r="G23" s="33">
        <v>36468</v>
      </c>
      <c r="H23" s="33">
        <v>10320</v>
      </c>
      <c r="I23" s="33">
        <v>2640</v>
      </c>
      <c r="J23" s="33">
        <v>1176</v>
      </c>
      <c r="K23" s="33">
        <v>3920</v>
      </c>
      <c r="L23" s="33"/>
      <c r="M23" s="33">
        <v>20388</v>
      </c>
      <c r="N23" s="33">
        <v>14451</v>
      </c>
      <c r="O23" s="71">
        <v>13273</v>
      </c>
      <c r="P23" s="71">
        <v>228</v>
      </c>
      <c r="Q23" s="33">
        <v>4587</v>
      </c>
      <c r="R23" s="33">
        <v>6068</v>
      </c>
      <c r="S23" s="33"/>
      <c r="T23" s="61"/>
      <c r="U23" s="33">
        <f>SUM(V23:AI23)</f>
        <v>1030</v>
      </c>
      <c r="V23" s="33">
        <v>1000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>
        <v>30</v>
      </c>
      <c r="AH23" s="33"/>
      <c r="AI23" s="33"/>
      <c r="AJ23" s="33"/>
      <c r="AK23" s="33"/>
      <c r="AL23" s="33"/>
      <c r="AM23" s="33"/>
      <c r="AN23" s="33"/>
    </row>
    <row r="24" spans="1:40" ht="13.5">
      <c r="A24" s="10" t="s">
        <v>201</v>
      </c>
      <c r="B24" s="11"/>
      <c r="C24" s="11" t="s">
        <v>3</v>
      </c>
      <c r="D24" s="11" t="s">
        <v>202</v>
      </c>
      <c r="E24" s="61">
        <f>SUM(F24+U24+AJ24)</f>
        <v>92465</v>
      </c>
      <c r="F24" s="61">
        <f>SUM(G24:T24)</f>
        <v>91435</v>
      </c>
      <c r="G24" s="33">
        <v>30204</v>
      </c>
      <c r="H24" s="33">
        <v>8280</v>
      </c>
      <c r="I24" s="33"/>
      <c r="J24" s="33">
        <v>1176</v>
      </c>
      <c r="K24" s="33">
        <v>3360</v>
      </c>
      <c r="L24" s="33"/>
      <c r="M24" s="33">
        <v>16510</v>
      </c>
      <c r="N24" s="33">
        <v>11727</v>
      </c>
      <c r="O24" s="71">
        <v>11304</v>
      </c>
      <c r="P24" s="71">
        <v>186</v>
      </c>
      <c r="Q24" s="33">
        <v>3744</v>
      </c>
      <c r="R24" s="33">
        <v>4944</v>
      </c>
      <c r="S24" s="33"/>
      <c r="T24" s="61"/>
      <c r="U24" s="33">
        <f>SUM(V24:AI24)</f>
        <v>1030</v>
      </c>
      <c r="V24" s="33">
        <v>1000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>
        <v>30</v>
      </c>
      <c r="AH24" s="33"/>
      <c r="AI24" s="33"/>
      <c r="AJ24" s="33"/>
      <c r="AK24" s="33"/>
      <c r="AL24" s="33"/>
      <c r="AM24" s="33"/>
      <c r="AN24" s="33"/>
    </row>
    <row r="25" spans="1:40" ht="13.5">
      <c r="A25" s="10" t="s">
        <v>203</v>
      </c>
      <c r="B25" s="11"/>
      <c r="C25" s="11" t="s">
        <v>3</v>
      </c>
      <c r="D25" s="11" t="s">
        <v>182</v>
      </c>
      <c r="E25" s="61">
        <f>SUM(F25+U25+AJ25)</f>
        <v>92465</v>
      </c>
      <c r="F25" s="61">
        <f>SUM(G25:T25)</f>
        <v>91435</v>
      </c>
      <c r="G25" s="33">
        <v>30204</v>
      </c>
      <c r="H25" s="33">
        <v>8280</v>
      </c>
      <c r="I25" s="33"/>
      <c r="J25" s="33">
        <v>1176</v>
      </c>
      <c r="K25" s="33">
        <v>3360</v>
      </c>
      <c r="L25" s="33"/>
      <c r="M25" s="33">
        <v>16510</v>
      </c>
      <c r="N25" s="33">
        <v>11727</v>
      </c>
      <c r="O25" s="71">
        <v>11304</v>
      </c>
      <c r="P25" s="71">
        <v>186</v>
      </c>
      <c r="Q25" s="33">
        <v>3744</v>
      </c>
      <c r="R25" s="33">
        <v>4944</v>
      </c>
      <c r="S25" s="33"/>
      <c r="T25" s="61"/>
      <c r="U25" s="33">
        <f>SUM(V25:AI25)</f>
        <v>1030</v>
      </c>
      <c r="V25" s="33">
        <v>1000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>
        <v>30</v>
      </c>
      <c r="AH25" s="33"/>
      <c r="AI25" s="33"/>
      <c r="AJ25" s="33"/>
      <c r="AK25" s="33"/>
      <c r="AL25" s="33"/>
      <c r="AM25" s="33"/>
      <c r="AN25" s="33"/>
    </row>
  </sheetData>
  <sheetProtection/>
  <mergeCells count="62">
    <mergeCell ref="A1:AN1"/>
    <mergeCell ref="A4:D4"/>
    <mergeCell ref="F4:T4"/>
    <mergeCell ref="U4:AH4"/>
    <mergeCell ref="AJ4:AN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254</v>
      </c>
      <c r="F4" s="5" t="s">
        <v>3</v>
      </c>
      <c r="G4" s="27" t="s">
        <v>255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256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257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258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259</v>
      </c>
      <c r="P5" s="42"/>
      <c r="Q5" s="41" t="s">
        <v>260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261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262</v>
      </c>
      <c r="B19" s="20" t="s">
        <v>3</v>
      </c>
      <c r="C19" s="20" t="s">
        <v>3</v>
      </c>
      <c r="D19" s="20" t="s">
        <v>3</v>
      </c>
      <c r="E19" s="35" t="s">
        <v>263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264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265</v>
      </c>
      <c r="T19" s="45" t="s">
        <v>3</v>
      </c>
    </row>
    <row r="20" spans="1:20" ht="15" customHeight="1">
      <c r="A20" s="36" t="s">
        <v>266</v>
      </c>
      <c r="B20" s="20" t="s">
        <v>3</v>
      </c>
      <c r="C20" s="20" t="s">
        <v>3</v>
      </c>
      <c r="D20" s="20" t="s">
        <v>3</v>
      </c>
      <c r="E20" s="35" t="s">
        <v>267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268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269</v>
      </c>
      <c r="B21" s="20" t="s">
        <v>3</v>
      </c>
      <c r="C21" s="20" t="s">
        <v>3</v>
      </c>
      <c r="D21" s="20" t="s">
        <v>3</v>
      </c>
      <c r="E21" s="35" t="s">
        <v>270</v>
      </c>
      <c r="F21" s="35" t="s">
        <v>3</v>
      </c>
      <c r="G21" s="37">
        <v>0</v>
      </c>
      <c r="H21" s="38" t="s">
        <v>3</v>
      </c>
      <c r="I21" s="20" t="s">
        <v>271</v>
      </c>
      <c r="J21" s="20" t="s">
        <v>3</v>
      </c>
      <c r="K21" s="37">
        <v>0</v>
      </c>
      <c r="L21" s="38" t="s">
        <v>3</v>
      </c>
      <c r="M21" s="35" t="s">
        <v>272</v>
      </c>
      <c r="N21" s="46">
        <v>0</v>
      </c>
      <c r="O21" s="35" t="s">
        <v>273</v>
      </c>
      <c r="P21" s="35" t="s">
        <v>3</v>
      </c>
      <c r="Q21" s="53" t="s">
        <v>271</v>
      </c>
      <c r="R21" s="37">
        <v>0</v>
      </c>
      <c r="S21" s="38" t="s">
        <v>3</v>
      </c>
      <c r="T21" s="35" t="s">
        <v>274</v>
      </c>
    </row>
    <row r="23" ht="14.2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tabSelected="1" workbookViewId="0" topLeftCell="AH1">
      <selection activeCell="A7" sqref="A7:CY14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275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211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212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276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277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278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279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280</v>
      </c>
      <c r="CS3" s="6" t="s">
        <v>3</v>
      </c>
      <c r="CT3" s="6" t="s">
        <v>3</v>
      </c>
      <c r="CU3" s="6" t="s">
        <v>281</v>
      </c>
      <c r="CV3" s="6" t="s">
        <v>3</v>
      </c>
      <c r="CW3" s="6" t="s">
        <v>3</v>
      </c>
      <c r="CX3" s="6" t="s">
        <v>3</v>
      </c>
      <c r="CY3" s="23" t="s">
        <v>282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214</v>
      </c>
      <c r="H4" s="8" t="s">
        <v>215</v>
      </c>
      <c r="I4" s="8" t="s">
        <v>283</v>
      </c>
      <c r="J4" s="8" t="s">
        <v>222</v>
      </c>
      <c r="K4" s="8" t="s">
        <v>284</v>
      </c>
      <c r="L4" s="8" t="s">
        <v>285</v>
      </c>
      <c r="M4" s="8" t="s">
        <v>286</v>
      </c>
      <c r="N4" s="8" t="s">
        <v>227</v>
      </c>
      <c r="O4" s="8" t="s">
        <v>139</v>
      </c>
      <c r="P4" s="8" t="s">
        <v>228</v>
      </c>
      <c r="Q4" s="8" t="s">
        <v>229</v>
      </c>
      <c r="R4" s="8" t="s">
        <v>287</v>
      </c>
      <c r="S4" s="8" t="s">
        <v>288</v>
      </c>
      <c r="T4" s="8" t="s">
        <v>289</v>
      </c>
      <c r="U4" s="8" t="s">
        <v>290</v>
      </c>
      <c r="V4" s="8" t="s">
        <v>291</v>
      </c>
      <c r="W4" s="8" t="s">
        <v>233</v>
      </c>
      <c r="X4" s="8" t="s">
        <v>292</v>
      </c>
      <c r="Y4" s="8" t="s">
        <v>293</v>
      </c>
      <c r="Z4" s="8" t="s">
        <v>255</v>
      </c>
      <c r="AA4" s="8" t="s">
        <v>294</v>
      </c>
      <c r="AB4" s="8" t="s">
        <v>295</v>
      </c>
      <c r="AC4" s="8" t="s">
        <v>234</v>
      </c>
      <c r="AD4" s="8" t="s">
        <v>296</v>
      </c>
      <c r="AE4" s="8" t="s">
        <v>257</v>
      </c>
      <c r="AF4" s="8" t="s">
        <v>297</v>
      </c>
      <c r="AG4" s="8" t="s">
        <v>298</v>
      </c>
      <c r="AH4" s="8" t="s">
        <v>299</v>
      </c>
      <c r="AI4" s="8" t="s">
        <v>300</v>
      </c>
      <c r="AJ4" s="8" t="s">
        <v>301</v>
      </c>
      <c r="AK4" s="8" t="s">
        <v>302</v>
      </c>
      <c r="AL4" s="8" t="s">
        <v>239</v>
      </c>
      <c r="AM4" s="8" t="s">
        <v>260</v>
      </c>
      <c r="AN4" s="8" t="s">
        <v>240</v>
      </c>
      <c r="AO4" s="8" t="s">
        <v>303</v>
      </c>
      <c r="AP4" s="8" t="s">
        <v>241</v>
      </c>
      <c r="AQ4" s="8" t="s">
        <v>139</v>
      </c>
      <c r="AR4" s="8" t="s">
        <v>304</v>
      </c>
      <c r="AS4" s="8" t="s">
        <v>305</v>
      </c>
      <c r="AT4" s="8" t="s">
        <v>306</v>
      </c>
      <c r="AU4" s="8" t="s">
        <v>243</v>
      </c>
      <c r="AV4" s="8" t="s">
        <v>244</v>
      </c>
      <c r="AW4" s="8" t="s">
        <v>307</v>
      </c>
      <c r="AX4" s="8" t="s">
        <v>308</v>
      </c>
      <c r="AY4" s="8" t="s">
        <v>309</v>
      </c>
      <c r="AZ4" s="8" t="s">
        <v>310</v>
      </c>
      <c r="BA4" s="8" t="s">
        <v>311</v>
      </c>
      <c r="BB4" s="8" t="s">
        <v>225</v>
      </c>
      <c r="BC4" s="8" t="s">
        <v>312</v>
      </c>
      <c r="BD4" s="8" t="s">
        <v>313</v>
      </c>
      <c r="BE4" s="8" t="s">
        <v>245</v>
      </c>
      <c r="BF4" s="8" t="s">
        <v>139</v>
      </c>
      <c r="BG4" s="8" t="s">
        <v>314</v>
      </c>
      <c r="BH4" s="8" t="s">
        <v>315</v>
      </c>
      <c r="BI4" s="8" t="s">
        <v>316</v>
      </c>
      <c r="BJ4" s="8" t="s">
        <v>317</v>
      </c>
      <c r="BK4" s="8" t="s">
        <v>318</v>
      </c>
      <c r="BL4" s="8" t="s">
        <v>319</v>
      </c>
      <c r="BM4" s="8" t="s">
        <v>320</v>
      </c>
      <c r="BN4" s="8" t="s">
        <v>259</v>
      </c>
      <c r="BO4" s="8" t="s">
        <v>321</v>
      </c>
      <c r="BP4" s="8" t="s">
        <v>322</v>
      </c>
      <c r="BQ4" s="8" t="s">
        <v>139</v>
      </c>
      <c r="BR4" s="8" t="s">
        <v>314</v>
      </c>
      <c r="BS4" s="8" t="s">
        <v>315</v>
      </c>
      <c r="BT4" s="8" t="s">
        <v>316</v>
      </c>
      <c r="BU4" s="8" t="s">
        <v>317</v>
      </c>
      <c r="BV4" s="8" t="s">
        <v>318</v>
      </c>
      <c r="BW4" s="8" t="s">
        <v>319</v>
      </c>
      <c r="BX4" s="8" t="s">
        <v>320</v>
      </c>
      <c r="BY4" s="8" t="s">
        <v>323</v>
      </c>
      <c r="BZ4" s="8" t="s">
        <v>324</v>
      </c>
      <c r="CA4" s="8" t="s">
        <v>325</v>
      </c>
      <c r="CB4" s="8" t="s">
        <v>326</v>
      </c>
      <c r="CC4" s="8" t="s">
        <v>259</v>
      </c>
      <c r="CD4" s="8" t="s">
        <v>321</v>
      </c>
      <c r="CE4" s="8" t="s">
        <v>277</v>
      </c>
      <c r="CF4" s="8" t="s">
        <v>139</v>
      </c>
      <c r="CG4" s="8" t="s">
        <v>327</v>
      </c>
      <c r="CH4" s="8" t="s">
        <v>328</v>
      </c>
      <c r="CI4" s="8" t="s">
        <v>329</v>
      </c>
      <c r="CJ4" s="8" t="s">
        <v>330</v>
      </c>
      <c r="CK4" s="8" t="s">
        <v>139</v>
      </c>
      <c r="CL4" s="8" t="s">
        <v>331</v>
      </c>
      <c r="CM4" s="8" t="s">
        <v>332</v>
      </c>
      <c r="CN4" s="8" t="s">
        <v>333</v>
      </c>
      <c r="CO4" s="8" t="s">
        <v>334</v>
      </c>
      <c r="CP4" s="8" t="s">
        <v>335</v>
      </c>
      <c r="CQ4" s="8" t="s">
        <v>336</v>
      </c>
      <c r="CR4" s="8" t="s">
        <v>139</v>
      </c>
      <c r="CS4" s="8" t="s">
        <v>337</v>
      </c>
      <c r="CT4" s="8" t="s">
        <v>338</v>
      </c>
      <c r="CU4" s="8" t="s">
        <v>139</v>
      </c>
      <c r="CV4" s="8" t="s">
        <v>339</v>
      </c>
      <c r="CW4" s="8" t="s">
        <v>340</v>
      </c>
      <c r="CX4" s="8" t="s">
        <v>341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56.7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24.7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246</v>
      </c>
      <c r="AD7" s="8" t="s">
        <v>247</v>
      </c>
      <c r="AE7" s="8" t="s">
        <v>248</v>
      </c>
      <c r="AF7" s="8" t="s">
        <v>249</v>
      </c>
      <c r="AG7" s="8" t="s">
        <v>250</v>
      </c>
      <c r="AH7" s="8" t="s">
        <v>251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342</v>
      </c>
      <c r="CK7" s="8" t="s">
        <v>343</v>
      </c>
      <c r="CL7" s="8" t="s">
        <v>344</v>
      </c>
      <c r="CM7" s="8" t="s">
        <v>345</v>
      </c>
      <c r="CN7" s="8" t="s">
        <v>346</v>
      </c>
      <c r="CO7" s="8" t="s">
        <v>347</v>
      </c>
      <c r="CP7" s="8" t="s">
        <v>348</v>
      </c>
      <c r="CQ7" s="8" t="s">
        <v>349</v>
      </c>
      <c r="CR7" s="8" t="s">
        <v>350</v>
      </c>
      <c r="CS7" s="8" t="s">
        <v>351</v>
      </c>
      <c r="CT7" s="8" t="s">
        <v>352</v>
      </c>
      <c r="CU7" s="8" t="s">
        <v>353</v>
      </c>
      <c r="CV7" s="8" t="s">
        <v>354</v>
      </c>
      <c r="CW7" s="8" t="s">
        <v>355</v>
      </c>
      <c r="CX7" s="8" t="s">
        <v>356</v>
      </c>
      <c r="CY7" s="24" t="s">
        <v>357</v>
      </c>
    </row>
    <row r="8" spans="1:103" ht="24.7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358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358</v>
      </c>
      <c r="BG8" s="18" t="s">
        <v>358</v>
      </c>
      <c r="BH8" s="18" t="s">
        <v>358</v>
      </c>
      <c r="BI8" s="18" t="s">
        <v>358</v>
      </c>
      <c r="BJ8" s="18" t="s">
        <v>358</v>
      </c>
      <c r="BK8" s="18" t="s">
        <v>358</v>
      </c>
      <c r="BL8" s="18" t="s">
        <v>358</v>
      </c>
      <c r="BM8" s="18" t="s">
        <v>358</v>
      </c>
      <c r="BN8" s="18" t="s">
        <v>358</v>
      </c>
      <c r="BO8" s="18" t="s">
        <v>358</v>
      </c>
      <c r="BP8" s="18" t="s">
        <v>358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24.7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358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358</v>
      </c>
      <c r="BG9" s="18" t="s">
        <v>358</v>
      </c>
      <c r="BH9" s="18" t="s">
        <v>358</v>
      </c>
      <c r="BI9" s="18" t="s">
        <v>358</v>
      </c>
      <c r="BJ9" s="18" t="s">
        <v>358</v>
      </c>
      <c r="BK9" s="18" t="s">
        <v>358</v>
      </c>
      <c r="BL9" s="18" t="s">
        <v>358</v>
      </c>
      <c r="BM9" s="18" t="s">
        <v>358</v>
      </c>
      <c r="BN9" s="18" t="s">
        <v>358</v>
      </c>
      <c r="BO9" s="18" t="s">
        <v>358</v>
      </c>
      <c r="BP9" s="18" t="s">
        <v>358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24.7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358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358</v>
      </c>
      <c r="BG10" s="18" t="s">
        <v>358</v>
      </c>
      <c r="BH10" s="18" t="s">
        <v>358</v>
      </c>
      <c r="BI10" s="18" t="s">
        <v>358</v>
      </c>
      <c r="BJ10" s="18" t="s">
        <v>358</v>
      </c>
      <c r="BK10" s="18" t="s">
        <v>358</v>
      </c>
      <c r="BL10" s="18" t="s">
        <v>358</v>
      </c>
      <c r="BM10" s="18" t="s">
        <v>358</v>
      </c>
      <c r="BN10" s="18" t="s">
        <v>358</v>
      </c>
      <c r="BO10" s="18" t="s">
        <v>358</v>
      </c>
      <c r="BP10" s="18" t="s">
        <v>358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24.7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358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358</v>
      </c>
      <c r="BG11" s="18" t="s">
        <v>358</v>
      </c>
      <c r="BH11" s="18" t="s">
        <v>358</v>
      </c>
      <c r="BI11" s="18" t="s">
        <v>358</v>
      </c>
      <c r="BJ11" s="18" t="s">
        <v>358</v>
      </c>
      <c r="BK11" s="18" t="s">
        <v>358</v>
      </c>
      <c r="BL11" s="18" t="s">
        <v>358</v>
      </c>
      <c r="BM11" s="18" t="s">
        <v>358</v>
      </c>
      <c r="BN11" s="18" t="s">
        <v>358</v>
      </c>
      <c r="BO11" s="18" t="s">
        <v>358</v>
      </c>
      <c r="BP11" s="18" t="s">
        <v>358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24.7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358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358</v>
      </c>
      <c r="BG12" s="18" t="s">
        <v>358</v>
      </c>
      <c r="BH12" s="18" t="s">
        <v>358</v>
      </c>
      <c r="BI12" s="18" t="s">
        <v>358</v>
      </c>
      <c r="BJ12" s="18" t="s">
        <v>358</v>
      </c>
      <c r="BK12" s="18" t="s">
        <v>358</v>
      </c>
      <c r="BL12" s="18" t="s">
        <v>358</v>
      </c>
      <c r="BM12" s="18" t="s">
        <v>358</v>
      </c>
      <c r="BN12" s="18" t="s">
        <v>358</v>
      </c>
      <c r="BO12" s="18" t="s">
        <v>358</v>
      </c>
      <c r="BP12" s="18" t="s">
        <v>358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24.7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358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358</v>
      </c>
      <c r="BG13" s="18" t="s">
        <v>358</v>
      </c>
      <c r="BH13" s="18" t="s">
        <v>358</v>
      </c>
      <c r="BI13" s="18" t="s">
        <v>358</v>
      </c>
      <c r="BJ13" s="18" t="s">
        <v>358</v>
      </c>
      <c r="BK13" s="18" t="s">
        <v>358</v>
      </c>
      <c r="BL13" s="18" t="s">
        <v>358</v>
      </c>
      <c r="BM13" s="18" t="s">
        <v>358</v>
      </c>
      <c r="BN13" s="18" t="s">
        <v>358</v>
      </c>
      <c r="BO13" s="18" t="s">
        <v>358</v>
      </c>
      <c r="BP13" s="18" t="s">
        <v>358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24.7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358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358</v>
      </c>
      <c r="BG14" s="19" t="s">
        <v>358</v>
      </c>
      <c r="BH14" s="19" t="s">
        <v>358</v>
      </c>
      <c r="BI14" s="19" t="s">
        <v>358</v>
      </c>
      <c r="BJ14" s="19" t="s">
        <v>358</v>
      </c>
      <c r="BK14" s="19" t="s">
        <v>358</v>
      </c>
      <c r="BL14" s="19" t="s">
        <v>358</v>
      </c>
      <c r="BM14" s="19" t="s">
        <v>358</v>
      </c>
      <c r="BN14" s="19" t="s">
        <v>358</v>
      </c>
      <c r="BO14" s="19" t="s">
        <v>358</v>
      </c>
      <c r="BP14" s="19" t="s">
        <v>358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lrp</cp:lastModifiedBy>
  <cp:lastPrinted>2017-04-09T02:18:40Z</cp:lastPrinted>
  <dcterms:created xsi:type="dcterms:W3CDTF">2016-08-08T08:28:06Z</dcterms:created>
  <dcterms:modified xsi:type="dcterms:W3CDTF">2018-05-21T05:22:36Z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