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815" activeTab="1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<sst xmlns="http://schemas.openxmlformats.org/spreadsheetml/2006/main" count="2505" uniqueCount="360">
  <si>
    <t>2019年部门预算收支总表</t>
  </si>
  <si>
    <t xml:space="preserve">编制单位：临县雷家碛乡人民政府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</si>
  <si>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</si>
  <si>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</si>
  <si>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</si>
  <si>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</si>
  <si>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</si>
  <si>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</si>
  <si>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</si>
  <si>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</si>
  <si>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</si>
  <si>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</si>
  <si>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</si>
  <si>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</si>
  <si>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</si>
  <si>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</si>
  <si>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</si>
  <si>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</si>
  <si>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</si>
  <si>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</si>
  <si>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</si>
  <si>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</si>
  <si>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</si>
  <si>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</si>
  <si>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</si>
  <si>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</si>
  <si>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</si>
  <si>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</si>
  <si>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</si>
  <si>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</si>
  <si>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</si>
  <si>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</si>
  <si>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</si>
  <si>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</si>
  <si>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</si>
  <si>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</si>
  <si>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</si>
  <si>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</si>
  <si>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</si>
  <si>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</si>
  <si>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</si>
  <si>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</si>
  <si>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</si>
  <si>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</si>
  <si>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</si>
  <si>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</si>
  <si>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</si>
  <si>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</si>
  <si>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</si>
  <si>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</si>
  <si>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</si>
  <si>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</si>
  <si>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</si>
  <si>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</si>
  <si>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</si>
  <si>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</si>
  <si>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</si>
  <si>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</si>
  <si>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</si>
  <si>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</si>
  <si>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</si>
  <si>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</si>
  <si>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</si>
  <si>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</si>
  <si>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</si>
  <si>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</si>
  <si>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</si>
  <si>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</si>
  <si>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</si>
  <si>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</si>
  <si>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</si>
  <si>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</si>
  <si>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</si>
  <si>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</si>
  <si>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</si>
  <si>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</si>
  <si>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</si>
  <si>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</si>
  <si>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</si>
  <si>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</si>
  <si>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</si>
  <si>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</si>
  <si>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</si>
  <si>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</si>
  <si>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</si>
  <si>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</si>
  <si>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</si>
  <si>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</si>
  <si>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</si>
  <si>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</si>
  <si>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</si>
  <si>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</si>
  <si>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</si>
  <si>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</si>
  <si>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</si>
  <si>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</si>
  <si>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</si>
  <si>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</si>
  <si>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</si>
  <si>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</si>
  <si>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</si>
  <si>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</si>
  <si>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</si>
  <si>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</si>
  <si>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</si>
  <si>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</si>
  <si>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</si>
  <si>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</si>
  <si>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</si>
  <si>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</si>
  <si>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</si>
  <si>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</si>
  <si>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</si>
  <si>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</si>
  <si>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</si>
  <si>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</si>
  <si>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</si>
  <si>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</si>
  <si>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</si>
  <si>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</si>
  <si>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</si>
  <si>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</si>
  <si>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</si>
  <si>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</si>
  <si>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</si>
  <si>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</si>
  <si>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</si>
  <si>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</si>
  <si>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</si>
  <si>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</si>
  <si>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</si>
  <si>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</si>
  <si>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</si>
  <si>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</si>
  <si>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2019年财政拨款收入支出预算总表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</si>
  <si>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</si>
  <si>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</si>
  <si>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</si>
  <si>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</si>
  <si>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</si>
  <si>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</si>
  <si>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</si>
  <si>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</si>
  <si>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</si>
  <si>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</si>
  <si>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</si>
  <si>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</si>
  <si>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</si>
  <si>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</si>
  <si>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</si>
  <si>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</si>
  <si>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</si>
  <si>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</si>
  <si>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</si>
  <si>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</si>
  <si>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</si>
  <si>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</si>
  <si>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</si>
  <si>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</si>
  <si>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</si>
  <si>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</si>
  <si>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</si>
  <si>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</si>
  <si>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</si>
  <si>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</si>
  <si>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</si>
  <si>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</si>
  <si>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</si>
  <si>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</si>
  <si>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</si>
  <si>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</si>
  <si>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</si>
  <si>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</si>
  <si>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</si>
  <si>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</si>
  <si>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</si>
  <si>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</si>
  <si>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</si>
  <si>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</si>
  <si>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</si>
  <si>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</si>
  <si>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</si>
  <si>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</si>
  <si>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</si>
  <si>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</si>
  <si>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</si>
  <si>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文化体育与传媒支出</t>
  </si>
  <si>
    <t>广播影视</t>
  </si>
  <si>
    <t>医疗卫生与计划生育支出</t>
  </si>
  <si>
    <t>人口与计划生育事务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</si>
  <si>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</si>
  <si>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</si>
  <si>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</si>
  <si>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</si>
  <si>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</si>
  <si>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</si>
  <si>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</si>
  <si>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</si>
  <si>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</si>
  <si>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</si>
  <si>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</si>
  <si>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</si>
  <si>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</si>
  <si>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</si>
  <si>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2019年部门预算支出总表</t>
  </si>
  <si>
    <t>基本支出</t>
  </si>
  <si>
    <t>项目支出</t>
  </si>
  <si>
    <t>上缴上级支出</t>
  </si>
  <si>
    <t>经营支出</t>
  </si>
  <si>
    <t>对附属单位补助支出</t>
  </si>
  <si>
    <t>2019年公共预算财政拨款支出预算明细表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</si>
  <si>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</si>
  <si>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</si>
  <si>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</si>
  <si>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</si>
  <si>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</si>
  <si>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</si>
  <si>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</si>
  <si>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</si>
  <si>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</si>
  <si>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</si>
  <si>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</si>
  <si>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</si>
  <si>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</si>
  <si>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</si>
  <si>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</si>
  <si>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</si>
  <si>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</si>
  <si>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</si>
  <si>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</si>
  <si>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</si>
  <si>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维修费</t>
  </si>
  <si>
    <t>取暖费</t>
  </si>
  <si>
    <t>培训费</t>
  </si>
  <si>
    <t>会议费</t>
  </si>
  <si>
    <t>网络费</t>
  </si>
  <si>
    <t>人大代表活动经费</t>
  </si>
  <si>
    <t>政协工作经费</t>
  </si>
  <si>
    <t>人大工作经费</t>
  </si>
  <si>
    <t>纪检活动经费</t>
  </si>
  <si>
    <t>福利费</t>
  </si>
  <si>
    <t>卫生费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</si>
  <si>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</si>
  <si>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</si>
  <si>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</si>
  <si>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</si>
  <si>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</si>
  <si>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</si>
  <si>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</si>
  <si>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</si>
  <si>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</si>
  <si>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</si>
  <si>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</si>
  <si>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</si>
  <si>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2019年公共预算财政拨款基本支出预算明细表</t>
  </si>
  <si>
    <t>2019年一般公共预算“三公”经费支出表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</si>
  <si>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</si>
  <si>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</si>
  <si>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</si>
  <si>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</si>
  <si>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</si>
  <si>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</si>
  <si>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</si>
  <si>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</si>
  <si>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</si>
  <si>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</si>
  <si>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</si>
  <si>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</si>
  <si>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</si>
  <si>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</si>
  <si>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</si>
  <si>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</si>
  <si>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</si>
  <si>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</si>
  <si>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</si>
  <si>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</si>
  <si>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</si>
  <si>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2019政府性基金预算支出表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</si>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</sst>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>
      <alignment/>
      <protection/>
    </xf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8" applyNumberFormat="0" applyFill="0" applyAlignment="0" applyProtection="0"/>
    <xf numFmtId="0" fontId="6" fillId="0" borderId="9" applyNumberFormat="0" applyFill="0" applyAlignment="0" applyProtection="0"/>
    <xf numFmtId="0" fontId="24" fillId="4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right" vertical="center" shrinkToFit="1"/>
    </xf>
    <xf numFmtId="3" fontId="4" fillId="0" borderId="38" xfId="0" applyNumberFormat="1" applyFont="1" applyFill="1" applyBorder="1" applyAlignment="1">
      <alignment horizontal="right" vertical="center" shrinkToFit="1"/>
    </xf>
    <xf numFmtId="179" fontId="4" fillId="0" borderId="39" xfId="0" applyNumberFormat="1" applyFont="1" applyFill="1" applyBorder="1" applyAlignment="1">
      <alignment horizontal="right" vertical="center" shrinkToFit="1"/>
    </xf>
    <xf numFmtId="3" fontId="4" fillId="0" borderId="39" xfId="0" applyNumberFormat="1" applyFont="1" applyFill="1" applyBorder="1" applyAlignment="1">
      <alignment horizontal="right" vertical="center" shrinkToFit="1"/>
    </xf>
    <xf numFmtId="0" fontId="0" fillId="0" borderId="39" xfId="0" applyFill="1" applyBorder="1" applyAlignment="1">
      <alignment/>
    </xf>
    <xf numFmtId="179" fontId="0" fillId="0" borderId="39" xfId="0" applyNumberFormat="1" applyFill="1" applyBorder="1" applyAlignment="1">
      <alignment/>
    </xf>
    <xf numFmtId="3" fontId="4" fillId="0" borderId="40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center" vertical="center" shrinkToFit="1"/>
    </xf>
    <xf numFmtId="179" fontId="4" fillId="0" borderId="41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9" fontId="4" fillId="0" borderId="42" xfId="0" applyNumberFormat="1" applyFont="1" applyFill="1" applyBorder="1" applyAlignment="1">
      <alignment horizontal="right" vertical="center" shrinkToFit="1"/>
    </xf>
    <xf numFmtId="0" fontId="4" fillId="0" borderId="42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N17" sqref="N17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111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">
      <c r="A3" s="3" t="s">
        <v>1</v>
      </c>
      <c r="D3" s="21"/>
    </row>
    <row r="4" spans="1:9" ht="15" customHeight="1">
      <c r="A4" s="73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74" t="s">
        <v>5</v>
      </c>
      <c r="B5" s="18" t="s">
        <v>6</v>
      </c>
      <c r="C5" s="104" t="s">
        <v>7</v>
      </c>
      <c r="D5" s="18" t="s">
        <v>8</v>
      </c>
      <c r="E5" s="18" t="s">
        <v>6</v>
      </c>
      <c r="F5" s="104" t="s">
        <v>7</v>
      </c>
      <c r="G5" s="18" t="s">
        <v>9</v>
      </c>
      <c r="H5" s="18" t="s">
        <v>6</v>
      </c>
      <c r="I5" s="104" t="s">
        <v>7</v>
      </c>
    </row>
    <row r="6" spans="1:9" ht="15" customHeight="1">
      <c r="A6" s="74" t="s">
        <v>10</v>
      </c>
      <c r="B6" s="18" t="s">
        <v>3</v>
      </c>
      <c r="C6" s="104" t="s">
        <v>11</v>
      </c>
      <c r="D6" s="18" t="s">
        <v>10</v>
      </c>
      <c r="E6" s="18" t="s">
        <v>3</v>
      </c>
      <c r="F6" s="104" t="s">
        <v>12</v>
      </c>
      <c r="G6" s="18" t="s">
        <v>10</v>
      </c>
      <c r="H6" s="18" t="s">
        <v>3</v>
      </c>
      <c r="I6" s="104" t="s">
        <v>13</v>
      </c>
    </row>
    <row r="7" spans="1:9" ht="15" customHeight="1">
      <c r="A7" s="10" t="s">
        <v>14</v>
      </c>
      <c r="B7" s="18" t="s">
        <v>11</v>
      </c>
      <c r="C7" s="61">
        <v>4371357.4</v>
      </c>
      <c r="D7" s="11" t="s">
        <v>15</v>
      </c>
      <c r="E7" s="18" t="s">
        <v>16</v>
      </c>
      <c r="F7" s="79">
        <v>3155478.4</v>
      </c>
      <c r="G7" s="11" t="s">
        <v>17</v>
      </c>
      <c r="H7" s="18" t="s">
        <v>18</v>
      </c>
      <c r="I7" s="61">
        <f>SUM(I8:I9)</f>
        <v>4371357.4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3972086.4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399271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/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/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79">
        <v>108353</v>
      </c>
      <c r="G13" s="11" t="s">
        <v>51</v>
      </c>
      <c r="H13" s="18" t="s">
        <v>52</v>
      </c>
      <c r="I13" s="61"/>
    </row>
    <row r="14" spans="1:9" ht="15" customHeight="1">
      <c r="A14" s="96" t="s">
        <v>3</v>
      </c>
      <c r="B14" s="18" t="s">
        <v>53</v>
      </c>
      <c r="C14" s="104"/>
      <c r="D14" s="11" t="s">
        <v>54</v>
      </c>
      <c r="E14" s="18" t="s">
        <v>55</v>
      </c>
      <c r="F14" s="61"/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104"/>
      <c r="D15" s="11" t="s">
        <v>59</v>
      </c>
      <c r="E15" s="18" t="s">
        <v>60</v>
      </c>
      <c r="F15" s="79">
        <v>404163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104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79">
        <v>511556</v>
      </c>
      <c r="G18" s="11" t="s">
        <v>75</v>
      </c>
      <c r="H18" s="18" t="s">
        <v>76</v>
      </c>
      <c r="I18" s="61"/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3859699.4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79">
        <v>191807</v>
      </c>
      <c r="G20" s="11" t="s">
        <v>85</v>
      </c>
      <c r="H20" s="18" t="s">
        <v>86</v>
      </c>
      <c r="I20" s="61">
        <v>386290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104">
        <v>125368</v>
      </c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/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/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/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112" t="s">
        <v>130</v>
      </c>
      <c r="B30" s="18" t="s">
        <v>131</v>
      </c>
      <c r="C30" s="61">
        <f>SUM(C7:C29)</f>
        <v>4371357.4</v>
      </c>
      <c r="D30" s="113" t="s">
        <v>132</v>
      </c>
      <c r="E30" s="113" t="s">
        <v>3</v>
      </c>
      <c r="F30" s="114" t="s">
        <v>3</v>
      </c>
      <c r="G30" s="113" t="s">
        <v>3</v>
      </c>
      <c r="H30" s="18" t="s">
        <v>133</v>
      </c>
      <c r="I30" s="61">
        <f>SUM(I18:I29)</f>
        <v>4371357.4</v>
      </c>
    </row>
    <row r="31" spans="1:9" ht="15" customHeight="1">
      <c r="A31" s="15"/>
      <c r="B31" s="16"/>
      <c r="C31" s="101"/>
      <c r="D31" s="16" t="s">
        <v>3</v>
      </c>
      <c r="E31" s="102" t="s">
        <v>3</v>
      </c>
      <c r="F31" s="103" t="s">
        <v>3</v>
      </c>
      <c r="G31" s="16" t="s">
        <v>3</v>
      </c>
      <c r="H31" s="102" t="s">
        <v>3</v>
      </c>
      <c r="I31" s="115" t="s">
        <v>3</v>
      </c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workbookViewId="0" topLeftCell="C1">
      <selection activeCell="Q12" sqref="Q12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">
      <c r="A3" s="3" t="s">
        <v>1</v>
      </c>
    </row>
    <row r="4" spans="1:13" ht="15" customHeight="1">
      <c r="A4" s="87" t="s">
        <v>135</v>
      </c>
      <c r="B4" s="88" t="s">
        <v>3</v>
      </c>
      <c r="C4" s="89" t="s">
        <v>3</v>
      </c>
      <c r="D4" s="88" t="s">
        <v>136</v>
      </c>
      <c r="E4" s="88" t="s">
        <v>3</v>
      </c>
      <c r="F4" s="89" t="s">
        <v>3</v>
      </c>
      <c r="G4" s="89" t="s">
        <v>3</v>
      </c>
      <c r="H4" s="88" t="s">
        <v>3</v>
      </c>
      <c r="I4" s="88" t="s">
        <v>136</v>
      </c>
      <c r="J4" s="88" t="s">
        <v>3</v>
      </c>
      <c r="K4" s="89" t="s">
        <v>3</v>
      </c>
      <c r="L4" s="89" t="s">
        <v>3</v>
      </c>
      <c r="M4" s="88" t="s">
        <v>3</v>
      </c>
    </row>
    <row r="5" spans="1:13" ht="14.25" customHeight="1">
      <c r="A5" s="90" t="s">
        <v>137</v>
      </c>
      <c r="B5" s="91" t="s">
        <v>6</v>
      </c>
      <c r="C5" s="92" t="s">
        <v>7</v>
      </c>
      <c r="D5" s="91" t="s">
        <v>138</v>
      </c>
      <c r="E5" s="91" t="s">
        <v>6</v>
      </c>
      <c r="F5" s="93" t="s">
        <v>7</v>
      </c>
      <c r="G5" s="93" t="s">
        <v>3</v>
      </c>
      <c r="H5" s="94" t="s">
        <v>3</v>
      </c>
      <c r="I5" s="91" t="s">
        <v>138</v>
      </c>
      <c r="J5" s="91" t="s">
        <v>6</v>
      </c>
      <c r="K5" s="93" t="s">
        <v>7</v>
      </c>
      <c r="L5" s="93" t="s">
        <v>3</v>
      </c>
      <c r="M5" s="94" t="s">
        <v>3</v>
      </c>
    </row>
    <row r="6" spans="1:13" ht="30.75" customHeight="1">
      <c r="A6" s="90" t="s">
        <v>3</v>
      </c>
      <c r="B6" s="91" t="s">
        <v>3</v>
      </c>
      <c r="C6" s="92" t="s">
        <v>3</v>
      </c>
      <c r="D6" s="91" t="s">
        <v>3</v>
      </c>
      <c r="E6" s="91" t="s">
        <v>3</v>
      </c>
      <c r="F6" s="93" t="s">
        <v>139</v>
      </c>
      <c r="G6" s="92" t="s">
        <v>140</v>
      </c>
      <c r="H6" s="91" t="s">
        <v>141</v>
      </c>
      <c r="I6" s="91" t="s">
        <v>3</v>
      </c>
      <c r="J6" s="91" t="s">
        <v>3</v>
      </c>
      <c r="K6" s="93" t="s">
        <v>139</v>
      </c>
      <c r="L6" s="92" t="s">
        <v>140</v>
      </c>
      <c r="M6" s="8" t="s">
        <v>141</v>
      </c>
    </row>
    <row r="7" spans="1:13" ht="15" customHeight="1">
      <c r="A7" s="95" t="s">
        <v>142</v>
      </c>
      <c r="B7" s="94" t="s">
        <v>3</v>
      </c>
      <c r="C7" s="93" t="s">
        <v>11</v>
      </c>
      <c r="D7" s="94" t="s">
        <v>142</v>
      </c>
      <c r="E7" s="94" t="s">
        <v>3</v>
      </c>
      <c r="F7" s="93" t="s">
        <v>12</v>
      </c>
      <c r="G7" s="93" t="s">
        <v>31</v>
      </c>
      <c r="H7" s="94" t="s">
        <v>13</v>
      </c>
      <c r="I7" s="94" t="s">
        <v>142</v>
      </c>
      <c r="J7" s="94" t="s">
        <v>3</v>
      </c>
      <c r="K7" s="93" t="s">
        <v>58</v>
      </c>
      <c r="L7" s="93" t="s">
        <v>63</v>
      </c>
      <c r="M7" s="94" t="s">
        <v>67</v>
      </c>
    </row>
    <row r="8" spans="1:13" ht="15" customHeight="1">
      <c r="A8" s="96" t="s">
        <v>143</v>
      </c>
      <c r="B8" s="94" t="s">
        <v>11</v>
      </c>
      <c r="C8" s="61">
        <v>4371357.4</v>
      </c>
      <c r="D8" s="97" t="s">
        <v>15</v>
      </c>
      <c r="E8" s="94" t="s">
        <v>144</v>
      </c>
      <c r="F8" s="79">
        <v>3155478.4</v>
      </c>
      <c r="G8" s="79">
        <v>3155478.4</v>
      </c>
      <c r="H8" s="33"/>
      <c r="I8" s="97" t="s">
        <v>17</v>
      </c>
      <c r="J8" s="94" t="s">
        <v>104</v>
      </c>
      <c r="K8" s="61">
        <f>SUM(K9:K11)</f>
        <v>4370357.4</v>
      </c>
      <c r="L8" s="61">
        <f>SUM(L9:L10)</f>
        <v>4371357.4</v>
      </c>
      <c r="M8" s="33"/>
    </row>
    <row r="9" spans="1:13" ht="15" customHeight="1">
      <c r="A9" s="96" t="s">
        <v>145</v>
      </c>
      <c r="B9" s="94" t="s">
        <v>20</v>
      </c>
      <c r="C9" s="61"/>
      <c r="D9" s="97" t="s">
        <v>21</v>
      </c>
      <c r="E9" s="94" t="s">
        <v>146</v>
      </c>
      <c r="F9" s="61"/>
      <c r="G9" s="61"/>
      <c r="H9" s="33"/>
      <c r="I9" s="97" t="s">
        <v>23</v>
      </c>
      <c r="J9" s="94" t="s">
        <v>109</v>
      </c>
      <c r="K9" s="61">
        <v>3972086.4</v>
      </c>
      <c r="L9" s="61">
        <v>3972086.4</v>
      </c>
      <c r="M9" s="33"/>
    </row>
    <row r="10" spans="1:13" ht="15" customHeight="1">
      <c r="A10" s="96" t="s">
        <v>3</v>
      </c>
      <c r="B10" s="94" t="s">
        <v>12</v>
      </c>
      <c r="C10" s="61"/>
      <c r="D10" s="97" t="s">
        <v>26</v>
      </c>
      <c r="E10" s="94" t="s">
        <v>147</v>
      </c>
      <c r="F10" s="61"/>
      <c r="G10" s="61"/>
      <c r="H10" s="33"/>
      <c r="I10" s="97" t="s">
        <v>28</v>
      </c>
      <c r="J10" s="94" t="s">
        <v>114</v>
      </c>
      <c r="K10" s="61">
        <v>398271</v>
      </c>
      <c r="L10" s="61">
        <v>399271</v>
      </c>
      <c r="M10" s="33"/>
    </row>
    <row r="11" spans="1:13" ht="15" customHeight="1">
      <c r="A11" s="96" t="s">
        <v>3</v>
      </c>
      <c r="B11" s="94" t="s">
        <v>31</v>
      </c>
      <c r="C11" s="61"/>
      <c r="D11" s="97" t="s">
        <v>32</v>
      </c>
      <c r="E11" s="94" t="s">
        <v>148</v>
      </c>
      <c r="F11" s="61"/>
      <c r="G11" s="61"/>
      <c r="H11" s="33"/>
      <c r="I11" s="97" t="s">
        <v>34</v>
      </c>
      <c r="J11" s="94" t="s">
        <v>119</v>
      </c>
      <c r="K11" s="61"/>
      <c r="L11" s="61"/>
      <c r="M11" s="33"/>
    </row>
    <row r="12" spans="1:13" ht="15" customHeight="1">
      <c r="A12" s="96" t="s">
        <v>3</v>
      </c>
      <c r="B12" s="94" t="s">
        <v>13</v>
      </c>
      <c r="C12" s="61"/>
      <c r="D12" s="97" t="s">
        <v>37</v>
      </c>
      <c r="E12" s="94" t="s">
        <v>149</v>
      </c>
      <c r="F12" s="61"/>
      <c r="G12" s="61"/>
      <c r="H12" s="33"/>
      <c r="I12" s="97" t="s">
        <v>39</v>
      </c>
      <c r="J12" s="94" t="s">
        <v>124</v>
      </c>
      <c r="K12" s="61"/>
      <c r="L12" s="61"/>
      <c r="M12" s="33"/>
    </row>
    <row r="13" spans="1:13" ht="15" customHeight="1">
      <c r="A13" s="96" t="s">
        <v>3</v>
      </c>
      <c r="B13" s="94" t="s">
        <v>42</v>
      </c>
      <c r="C13" s="61"/>
      <c r="D13" s="97" t="s">
        <v>43</v>
      </c>
      <c r="E13" s="94" t="s">
        <v>150</v>
      </c>
      <c r="F13" s="61"/>
      <c r="G13" s="61"/>
      <c r="H13" s="33"/>
      <c r="I13" s="97" t="s">
        <v>45</v>
      </c>
      <c r="J13" s="94" t="s">
        <v>128</v>
      </c>
      <c r="K13" s="61"/>
      <c r="L13" s="61"/>
      <c r="M13" s="33"/>
    </row>
    <row r="14" spans="1:13" ht="15" customHeight="1">
      <c r="A14" s="96" t="s">
        <v>3</v>
      </c>
      <c r="B14" s="94" t="s">
        <v>48</v>
      </c>
      <c r="C14" s="61"/>
      <c r="D14" s="97" t="s">
        <v>49</v>
      </c>
      <c r="E14" s="94" t="s">
        <v>16</v>
      </c>
      <c r="F14" s="79">
        <v>108353</v>
      </c>
      <c r="G14" s="79">
        <v>108353</v>
      </c>
      <c r="H14" s="33"/>
      <c r="I14" s="97" t="s">
        <v>3</v>
      </c>
      <c r="J14" s="94" t="s">
        <v>18</v>
      </c>
      <c r="K14" s="61"/>
      <c r="L14" s="61"/>
      <c r="M14" s="9"/>
    </row>
    <row r="15" spans="1:13" ht="15" customHeight="1">
      <c r="A15" s="96" t="s">
        <v>3</v>
      </c>
      <c r="B15" s="94" t="s">
        <v>53</v>
      </c>
      <c r="C15" s="61"/>
      <c r="D15" s="97" t="s">
        <v>54</v>
      </c>
      <c r="E15" s="94" t="s">
        <v>22</v>
      </c>
      <c r="F15" s="61"/>
      <c r="G15" s="61"/>
      <c r="H15" s="33"/>
      <c r="I15" s="97" t="s">
        <v>3</v>
      </c>
      <c r="J15" s="94" t="s">
        <v>24</v>
      </c>
      <c r="K15" s="61"/>
      <c r="L15" s="61"/>
      <c r="M15" s="9"/>
    </row>
    <row r="16" spans="1:13" ht="15" customHeight="1">
      <c r="A16" s="96" t="s">
        <v>3</v>
      </c>
      <c r="B16" s="94" t="s">
        <v>58</v>
      </c>
      <c r="C16" s="61"/>
      <c r="D16" s="11" t="s">
        <v>59</v>
      </c>
      <c r="E16" s="94" t="s">
        <v>27</v>
      </c>
      <c r="F16" s="79">
        <v>404163</v>
      </c>
      <c r="G16" s="79">
        <v>404163</v>
      </c>
      <c r="H16" s="33"/>
      <c r="I16" s="94" t="s">
        <v>3</v>
      </c>
      <c r="J16" s="94" t="s">
        <v>29</v>
      </c>
      <c r="K16" s="61"/>
      <c r="L16" s="61"/>
      <c r="M16" s="9"/>
    </row>
    <row r="17" spans="1:13" ht="15" customHeight="1">
      <c r="A17" s="96" t="s">
        <v>3</v>
      </c>
      <c r="B17" s="94" t="s">
        <v>63</v>
      </c>
      <c r="C17" s="61"/>
      <c r="D17" s="97" t="s">
        <v>64</v>
      </c>
      <c r="E17" s="94" t="s">
        <v>33</v>
      </c>
      <c r="F17" s="61"/>
      <c r="G17" s="61"/>
      <c r="H17" s="33"/>
      <c r="I17" s="97" t="s">
        <v>3</v>
      </c>
      <c r="J17" s="94" t="s">
        <v>35</v>
      </c>
      <c r="K17" s="61"/>
      <c r="L17" s="61"/>
      <c r="M17" s="9"/>
    </row>
    <row r="18" spans="1:13" ht="15" customHeight="1">
      <c r="A18" s="96" t="s">
        <v>3</v>
      </c>
      <c r="B18" s="94" t="s">
        <v>67</v>
      </c>
      <c r="C18" s="61"/>
      <c r="D18" s="97" t="s">
        <v>68</v>
      </c>
      <c r="E18" s="94" t="s">
        <v>38</v>
      </c>
      <c r="F18" s="61"/>
      <c r="G18" s="61"/>
      <c r="H18" s="33"/>
      <c r="I18" s="94" t="s">
        <v>70</v>
      </c>
      <c r="J18" s="94" t="s">
        <v>40</v>
      </c>
      <c r="K18" s="104"/>
      <c r="L18" s="104"/>
      <c r="M18" s="18"/>
    </row>
    <row r="19" spans="1:13" ht="15" customHeight="1">
      <c r="A19" s="96" t="s">
        <v>3</v>
      </c>
      <c r="B19" s="94" t="s">
        <v>72</v>
      </c>
      <c r="C19" s="61"/>
      <c r="D19" s="97" t="s">
        <v>73</v>
      </c>
      <c r="E19" s="94" t="s">
        <v>44</v>
      </c>
      <c r="F19" s="79">
        <v>511556</v>
      </c>
      <c r="G19" s="79">
        <v>511556</v>
      </c>
      <c r="H19" s="33"/>
      <c r="I19" s="97" t="s">
        <v>151</v>
      </c>
      <c r="J19" s="94" t="s">
        <v>46</v>
      </c>
      <c r="K19" s="61">
        <v>3931700.48</v>
      </c>
      <c r="L19" s="61">
        <v>3859699.4</v>
      </c>
      <c r="M19" s="18"/>
    </row>
    <row r="20" spans="1:13" ht="15" customHeight="1">
      <c r="A20" s="96" t="s">
        <v>3</v>
      </c>
      <c r="B20" s="94" t="s">
        <v>77</v>
      </c>
      <c r="C20" s="61"/>
      <c r="D20" s="97" t="s">
        <v>78</v>
      </c>
      <c r="E20" s="94" t="s">
        <v>50</v>
      </c>
      <c r="F20" s="61"/>
      <c r="G20" s="61"/>
      <c r="H20" s="33"/>
      <c r="I20" s="97" t="s">
        <v>152</v>
      </c>
      <c r="J20" s="94" t="s">
        <v>52</v>
      </c>
      <c r="K20" s="61">
        <v>354490</v>
      </c>
      <c r="L20" s="61">
        <v>386290</v>
      </c>
      <c r="M20" s="18"/>
    </row>
    <row r="21" spans="1:13" ht="15" customHeight="1">
      <c r="A21" s="96" t="s">
        <v>3</v>
      </c>
      <c r="B21" s="94" t="s">
        <v>82</v>
      </c>
      <c r="C21" s="61"/>
      <c r="D21" s="97" t="s">
        <v>83</v>
      </c>
      <c r="E21" s="94" t="s">
        <v>55</v>
      </c>
      <c r="F21" s="79">
        <v>191807</v>
      </c>
      <c r="G21" s="79">
        <v>191807</v>
      </c>
      <c r="H21" s="33"/>
      <c r="I21" s="97" t="s">
        <v>153</v>
      </c>
      <c r="J21" s="94" t="s">
        <v>57</v>
      </c>
      <c r="K21" s="104">
        <v>62968</v>
      </c>
      <c r="L21" s="104">
        <v>125368</v>
      </c>
      <c r="M21" s="18"/>
    </row>
    <row r="22" spans="1:13" ht="15" customHeight="1">
      <c r="A22" s="96" t="s">
        <v>3</v>
      </c>
      <c r="B22" s="94" t="s">
        <v>87</v>
      </c>
      <c r="C22" s="61"/>
      <c r="D22" s="97" t="s">
        <v>88</v>
      </c>
      <c r="E22" s="94" t="s">
        <v>60</v>
      </c>
      <c r="F22" s="61"/>
      <c r="G22" s="61"/>
      <c r="H22" s="33"/>
      <c r="I22" s="97" t="s">
        <v>154</v>
      </c>
      <c r="J22" s="94" t="s">
        <v>62</v>
      </c>
      <c r="K22" s="104"/>
      <c r="L22" s="104"/>
      <c r="M22" s="18"/>
    </row>
    <row r="23" spans="1:13" ht="15" customHeight="1">
      <c r="A23" s="96" t="s">
        <v>3</v>
      </c>
      <c r="B23" s="94" t="s">
        <v>92</v>
      </c>
      <c r="C23" s="61"/>
      <c r="D23" s="97" t="s">
        <v>93</v>
      </c>
      <c r="E23" s="94" t="s">
        <v>65</v>
      </c>
      <c r="F23" s="61"/>
      <c r="G23" s="61"/>
      <c r="H23" s="33"/>
      <c r="I23" s="97" t="s">
        <v>155</v>
      </c>
      <c r="J23" s="94" t="s">
        <v>66</v>
      </c>
      <c r="K23" s="104"/>
      <c r="L23" s="104"/>
      <c r="M23" s="18"/>
    </row>
    <row r="24" spans="1:13" ht="15" customHeight="1">
      <c r="A24" s="96" t="s">
        <v>3</v>
      </c>
      <c r="B24" s="94" t="s">
        <v>97</v>
      </c>
      <c r="C24" s="61"/>
      <c r="D24" s="97" t="s">
        <v>98</v>
      </c>
      <c r="E24" s="94" t="s">
        <v>69</v>
      </c>
      <c r="F24" s="61"/>
      <c r="G24" s="61"/>
      <c r="H24" s="33"/>
      <c r="I24" s="97" t="s">
        <v>156</v>
      </c>
      <c r="J24" s="94" t="s">
        <v>71</v>
      </c>
      <c r="K24" s="104"/>
      <c r="L24" s="104"/>
      <c r="M24" s="18"/>
    </row>
    <row r="25" spans="1:13" ht="15" customHeight="1">
      <c r="A25" s="96" t="s">
        <v>3</v>
      </c>
      <c r="B25" s="94" t="s">
        <v>102</v>
      </c>
      <c r="C25" s="61"/>
      <c r="D25" s="97" t="s">
        <v>103</v>
      </c>
      <c r="E25" s="94" t="s">
        <v>74</v>
      </c>
      <c r="F25" s="61"/>
      <c r="G25" s="61"/>
      <c r="H25" s="33"/>
      <c r="I25" s="97" t="s">
        <v>157</v>
      </c>
      <c r="J25" s="94" t="s">
        <v>76</v>
      </c>
      <c r="K25" s="104"/>
      <c r="L25" s="104"/>
      <c r="M25" s="18"/>
    </row>
    <row r="26" spans="1:13" ht="15" customHeight="1">
      <c r="A26" s="96" t="s">
        <v>3</v>
      </c>
      <c r="B26" s="94" t="s">
        <v>107</v>
      </c>
      <c r="C26" s="61"/>
      <c r="D26" s="97" t="s">
        <v>108</v>
      </c>
      <c r="E26" s="94" t="s">
        <v>79</v>
      </c>
      <c r="F26" s="61"/>
      <c r="G26" s="61"/>
      <c r="H26" s="33"/>
      <c r="I26" s="97" t="s">
        <v>158</v>
      </c>
      <c r="J26" s="94" t="s">
        <v>81</v>
      </c>
      <c r="K26" s="104"/>
      <c r="L26" s="104"/>
      <c r="M26" s="18"/>
    </row>
    <row r="27" spans="1:13" ht="15" customHeight="1">
      <c r="A27" s="96" t="s">
        <v>3</v>
      </c>
      <c r="B27" s="94" t="s">
        <v>112</v>
      </c>
      <c r="C27" s="61"/>
      <c r="D27" s="97" t="s">
        <v>113</v>
      </c>
      <c r="E27" s="94" t="s">
        <v>84</v>
      </c>
      <c r="F27" s="61"/>
      <c r="G27" s="61"/>
      <c r="H27" s="33"/>
      <c r="I27" s="97" t="s">
        <v>159</v>
      </c>
      <c r="J27" s="94" t="s">
        <v>86</v>
      </c>
      <c r="K27" s="104"/>
      <c r="L27" s="105"/>
      <c r="M27" s="76"/>
    </row>
    <row r="28" spans="1:13" ht="15" customHeight="1">
      <c r="A28" s="96" t="s">
        <v>3</v>
      </c>
      <c r="B28" s="94" t="s">
        <v>117</v>
      </c>
      <c r="C28" s="61"/>
      <c r="D28" s="97" t="s">
        <v>118</v>
      </c>
      <c r="E28" s="94" t="s">
        <v>89</v>
      </c>
      <c r="F28" s="61"/>
      <c r="G28" s="61"/>
      <c r="H28" s="33"/>
      <c r="I28" s="97" t="s">
        <v>160</v>
      </c>
      <c r="J28" s="94" t="s">
        <v>91</v>
      </c>
      <c r="K28" s="106"/>
      <c r="L28" s="82"/>
      <c r="M28" s="107"/>
    </row>
    <row r="29" spans="1:13" ht="15" customHeight="1">
      <c r="A29" s="96" t="s">
        <v>3</v>
      </c>
      <c r="B29" s="94" t="s">
        <v>122</v>
      </c>
      <c r="C29" s="61"/>
      <c r="D29" s="97" t="s">
        <v>123</v>
      </c>
      <c r="E29" s="94" t="s">
        <v>94</v>
      </c>
      <c r="F29" s="61"/>
      <c r="G29" s="61"/>
      <c r="H29" s="33"/>
      <c r="I29" s="97" t="s">
        <v>3</v>
      </c>
      <c r="J29" s="94" t="s">
        <v>96</v>
      </c>
      <c r="K29" s="61"/>
      <c r="L29" s="108"/>
      <c r="M29" s="109"/>
    </row>
    <row r="30" spans="1:13" ht="15" customHeight="1">
      <c r="A30" s="96" t="s">
        <v>3</v>
      </c>
      <c r="B30" s="94" t="s">
        <v>127</v>
      </c>
      <c r="C30" s="61"/>
      <c r="D30" s="97" t="s">
        <v>3</v>
      </c>
      <c r="E30" s="94" t="s">
        <v>99</v>
      </c>
      <c r="F30" s="61" t="s">
        <v>3</v>
      </c>
      <c r="G30" s="61" t="s">
        <v>3</v>
      </c>
      <c r="H30" s="9" t="s">
        <v>3</v>
      </c>
      <c r="I30" s="97" t="s">
        <v>3</v>
      </c>
      <c r="J30" s="94" t="s">
        <v>101</v>
      </c>
      <c r="K30" s="61"/>
      <c r="L30" s="61"/>
      <c r="M30" s="9"/>
    </row>
    <row r="31" spans="1:13" ht="15" customHeight="1">
      <c r="A31" s="98" t="s">
        <v>130</v>
      </c>
      <c r="B31" s="94" t="s">
        <v>131</v>
      </c>
      <c r="C31" s="61">
        <f>SUM(C8:C30)</f>
        <v>4371357.4</v>
      </c>
      <c r="D31" s="99" t="s">
        <v>132</v>
      </c>
      <c r="E31" s="99" t="s">
        <v>3</v>
      </c>
      <c r="F31" s="100" t="s">
        <v>3</v>
      </c>
      <c r="G31" s="100" t="s">
        <v>3</v>
      </c>
      <c r="H31" s="99" t="s">
        <v>3</v>
      </c>
      <c r="I31" s="99" t="s">
        <v>132</v>
      </c>
      <c r="J31" s="94" t="s">
        <v>106</v>
      </c>
      <c r="K31" s="61">
        <f>SUM(K19:K30)</f>
        <v>4349158.48</v>
      </c>
      <c r="L31" s="104">
        <f>SUM(L19:L30)</f>
        <v>4371357.4</v>
      </c>
      <c r="M31" s="33"/>
    </row>
    <row r="32" spans="1:13" ht="15" customHeight="1">
      <c r="A32" s="15"/>
      <c r="B32" s="16"/>
      <c r="C32" s="101"/>
      <c r="D32" s="16"/>
      <c r="E32" s="102" t="s">
        <v>3</v>
      </c>
      <c r="F32" s="103" t="s">
        <v>3</v>
      </c>
      <c r="G32" s="101" t="s">
        <v>3</v>
      </c>
      <c r="H32" s="16" t="s">
        <v>3</v>
      </c>
      <c r="I32" s="110" t="s">
        <v>3</v>
      </c>
      <c r="J32" s="110" t="s">
        <v>3</v>
      </c>
      <c r="K32" s="103" t="s">
        <v>3</v>
      </c>
      <c r="L32" s="103" t="s">
        <v>3</v>
      </c>
      <c r="M32" s="110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39305555555555555" right="0.275" top="1" bottom="1" header="0.5" footer="0.5"/>
  <pageSetup fitToHeight="1" fitToWidth="1"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:M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2" width="10.00390625" style="1" customWidth="1"/>
    <col min="13" max="13" width="14.42187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4.25">
      <c r="M2" s="22"/>
    </row>
    <row r="3" spans="1:13" ht="15">
      <c r="A3" s="3" t="s">
        <v>1</v>
      </c>
      <c r="H3" s="21"/>
      <c r="M3" s="22"/>
    </row>
    <row r="4" spans="1:13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84" t="s">
        <v>170</v>
      </c>
      <c r="M5" s="85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77">
        <v>4371357.4</v>
      </c>
      <c r="F9" s="77">
        <v>4371357.4</v>
      </c>
      <c r="G9" s="33"/>
      <c r="H9" s="33"/>
      <c r="I9" s="33"/>
      <c r="J9" s="33"/>
      <c r="K9" s="33"/>
      <c r="L9" s="33"/>
      <c r="M9" s="86"/>
    </row>
    <row r="10" spans="1:13" ht="15" customHeight="1">
      <c r="A10" s="10" t="s">
        <v>177</v>
      </c>
      <c r="B10" s="11"/>
      <c r="C10" s="11"/>
      <c r="D10" s="11" t="s">
        <v>178</v>
      </c>
      <c r="E10" s="79">
        <v>3155478.4</v>
      </c>
      <c r="F10" s="79">
        <v>3155478.4</v>
      </c>
      <c r="G10" s="33"/>
      <c r="H10" s="33"/>
      <c r="I10" s="33"/>
      <c r="J10" s="33"/>
      <c r="K10" s="33"/>
      <c r="L10" s="33"/>
      <c r="M10" s="86"/>
    </row>
    <row r="11" spans="1:13" ht="15" customHeight="1">
      <c r="A11" s="10" t="s">
        <v>179</v>
      </c>
      <c r="B11" s="11"/>
      <c r="C11" s="11"/>
      <c r="D11" s="11" t="s">
        <v>180</v>
      </c>
      <c r="E11" s="79">
        <v>3042337.4</v>
      </c>
      <c r="F11" s="79">
        <v>3042337.4</v>
      </c>
      <c r="G11" s="33"/>
      <c r="H11" s="33"/>
      <c r="I11" s="33"/>
      <c r="J11" s="33"/>
      <c r="K11" s="33"/>
      <c r="L11" s="33"/>
      <c r="M11" s="86"/>
    </row>
    <row r="12" spans="1:13" ht="15" customHeight="1">
      <c r="A12" s="10" t="s">
        <v>181</v>
      </c>
      <c r="B12" s="11"/>
      <c r="C12" s="11"/>
      <c r="D12" s="11" t="s">
        <v>182</v>
      </c>
      <c r="E12" s="79">
        <v>3042337.4</v>
      </c>
      <c r="F12" s="79">
        <v>3042337.4</v>
      </c>
      <c r="G12" s="33"/>
      <c r="H12" s="33"/>
      <c r="I12" s="33"/>
      <c r="J12" s="33"/>
      <c r="K12" s="33"/>
      <c r="L12" s="33"/>
      <c r="M12" s="86"/>
    </row>
    <row r="13" spans="1:13" ht="15" customHeight="1">
      <c r="A13" s="10" t="s">
        <v>183</v>
      </c>
      <c r="B13" s="11"/>
      <c r="C13" s="11"/>
      <c r="D13" s="11" t="s">
        <v>184</v>
      </c>
      <c r="E13" s="79">
        <v>113141</v>
      </c>
      <c r="F13" s="79">
        <v>113141</v>
      </c>
      <c r="G13" s="33"/>
      <c r="H13" s="33"/>
      <c r="I13" s="33"/>
      <c r="J13" s="33"/>
      <c r="K13" s="33"/>
      <c r="L13" s="33"/>
      <c r="M13" s="86"/>
    </row>
    <row r="14" spans="1:13" ht="15" customHeight="1">
      <c r="A14" s="10" t="s">
        <v>185</v>
      </c>
      <c r="B14" s="11"/>
      <c r="C14" s="11"/>
      <c r="D14" s="11" t="s">
        <v>182</v>
      </c>
      <c r="E14" s="79">
        <v>113141</v>
      </c>
      <c r="F14" s="79">
        <v>113141</v>
      </c>
      <c r="G14" s="33"/>
      <c r="H14" s="33"/>
      <c r="I14" s="33"/>
      <c r="J14" s="33"/>
      <c r="K14" s="33"/>
      <c r="L14" s="33"/>
      <c r="M14" s="86"/>
    </row>
    <row r="15" spans="1:13" ht="15" customHeight="1">
      <c r="A15" s="10">
        <v>207</v>
      </c>
      <c r="B15" s="11"/>
      <c r="C15" s="11"/>
      <c r="D15" s="11" t="s">
        <v>186</v>
      </c>
      <c r="E15" s="79">
        <v>108353</v>
      </c>
      <c r="F15" s="79">
        <v>108353</v>
      </c>
      <c r="G15" s="33"/>
      <c r="H15" s="33"/>
      <c r="I15" s="33"/>
      <c r="J15" s="33"/>
      <c r="K15" s="33"/>
      <c r="L15" s="33"/>
      <c r="M15" s="86"/>
    </row>
    <row r="16" spans="1:13" ht="15" customHeight="1">
      <c r="A16" s="10">
        <v>20704</v>
      </c>
      <c r="B16" s="11"/>
      <c r="C16" s="11"/>
      <c r="D16" s="11" t="s">
        <v>187</v>
      </c>
      <c r="E16" s="79">
        <v>108353</v>
      </c>
      <c r="F16" s="79">
        <v>108353</v>
      </c>
      <c r="G16" s="33"/>
      <c r="H16" s="33"/>
      <c r="I16" s="33"/>
      <c r="J16" s="33"/>
      <c r="K16" s="33"/>
      <c r="L16" s="33"/>
      <c r="M16" s="86"/>
    </row>
    <row r="17" spans="1:13" ht="15" customHeight="1">
      <c r="A17" s="10">
        <v>2070401</v>
      </c>
      <c r="B17" s="11"/>
      <c r="C17" s="11"/>
      <c r="D17" s="11" t="s">
        <v>182</v>
      </c>
      <c r="E17" s="79">
        <v>108353</v>
      </c>
      <c r="F17" s="79">
        <v>108353</v>
      </c>
      <c r="G17" s="33"/>
      <c r="H17" s="33"/>
      <c r="I17" s="33"/>
      <c r="J17" s="33"/>
      <c r="K17" s="33"/>
      <c r="L17" s="33"/>
      <c r="M17" s="86"/>
    </row>
    <row r="18" spans="1:13" ht="15" customHeight="1">
      <c r="A18" s="10">
        <v>210</v>
      </c>
      <c r="B18" s="11"/>
      <c r="C18" s="11"/>
      <c r="D18" s="11" t="s">
        <v>188</v>
      </c>
      <c r="E18" s="79">
        <v>404163</v>
      </c>
      <c r="F18" s="79">
        <v>404163</v>
      </c>
      <c r="G18" s="33"/>
      <c r="H18" s="33"/>
      <c r="I18" s="33"/>
      <c r="J18" s="33"/>
      <c r="K18" s="33"/>
      <c r="L18" s="33"/>
      <c r="M18" s="86"/>
    </row>
    <row r="19" spans="1:13" ht="15" customHeight="1">
      <c r="A19" s="10">
        <v>21007</v>
      </c>
      <c r="B19" s="11"/>
      <c r="C19" s="11"/>
      <c r="D19" s="11" t="s">
        <v>189</v>
      </c>
      <c r="E19" s="79">
        <v>404163</v>
      </c>
      <c r="F19" s="79">
        <v>404163</v>
      </c>
      <c r="G19" s="33"/>
      <c r="H19" s="33"/>
      <c r="I19" s="33"/>
      <c r="J19" s="33"/>
      <c r="K19" s="33"/>
      <c r="L19" s="33"/>
      <c r="M19" s="86"/>
    </row>
    <row r="20" spans="1:13" ht="15" customHeight="1">
      <c r="A20" s="10">
        <v>2100701</v>
      </c>
      <c r="B20" s="11"/>
      <c r="C20" s="11"/>
      <c r="D20" s="11" t="s">
        <v>182</v>
      </c>
      <c r="E20" s="79">
        <v>404163</v>
      </c>
      <c r="F20" s="79">
        <v>404163</v>
      </c>
      <c r="G20" s="33"/>
      <c r="H20" s="33"/>
      <c r="I20" s="33"/>
      <c r="J20" s="33"/>
      <c r="K20" s="33"/>
      <c r="L20" s="33"/>
      <c r="M20" s="86"/>
    </row>
    <row r="21" spans="1:13" ht="13.5">
      <c r="A21" s="10" t="s">
        <v>190</v>
      </c>
      <c r="B21" s="11"/>
      <c r="C21" s="11"/>
      <c r="D21" s="11" t="s">
        <v>191</v>
      </c>
      <c r="E21" s="79">
        <v>511556</v>
      </c>
      <c r="F21" s="79">
        <v>511556</v>
      </c>
      <c r="G21" s="33"/>
      <c r="H21" s="33"/>
      <c r="I21" s="33"/>
      <c r="J21" s="33"/>
      <c r="K21" s="33"/>
      <c r="L21" s="33"/>
      <c r="M21" s="86"/>
    </row>
    <row r="22" spans="1:13" ht="13.5">
      <c r="A22" s="62">
        <v>21301</v>
      </c>
      <c r="B22" s="63"/>
      <c r="C22" s="64"/>
      <c r="D22" s="11" t="s">
        <v>192</v>
      </c>
      <c r="E22" s="79">
        <v>339971</v>
      </c>
      <c r="F22" s="79">
        <v>339971</v>
      </c>
      <c r="G22" s="33"/>
      <c r="H22" s="33"/>
      <c r="I22" s="33"/>
      <c r="J22" s="33"/>
      <c r="K22" s="33"/>
      <c r="L22" s="33"/>
      <c r="M22" s="86"/>
    </row>
    <row r="23" spans="1:13" ht="13.5">
      <c r="A23" s="62">
        <v>2130101</v>
      </c>
      <c r="B23" s="63"/>
      <c r="C23" s="64"/>
      <c r="D23" s="11" t="s">
        <v>182</v>
      </c>
      <c r="E23" s="79">
        <v>339971</v>
      </c>
      <c r="F23" s="79">
        <v>339971</v>
      </c>
      <c r="G23" s="78"/>
      <c r="H23" s="78"/>
      <c r="I23" s="78"/>
      <c r="J23" s="78"/>
      <c r="K23" s="78"/>
      <c r="L23" s="78"/>
      <c r="M23" s="83"/>
    </row>
    <row r="24" spans="1:13" ht="13.5">
      <c r="A24" s="10" t="s">
        <v>193</v>
      </c>
      <c r="B24" s="11"/>
      <c r="C24" s="11"/>
      <c r="D24" s="11" t="s">
        <v>194</v>
      </c>
      <c r="E24" s="79">
        <v>171585</v>
      </c>
      <c r="F24" s="79">
        <v>171585</v>
      </c>
      <c r="G24" s="80"/>
      <c r="H24" s="80"/>
      <c r="I24" s="80"/>
      <c r="J24" s="80"/>
      <c r="K24" s="80"/>
      <c r="L24" s="80"/>
      <c r="M24" s="80"/>
    </row>
    <row r="25" spans="1:13" ht="13.5">
      <c r="A25" s="10" t="s">
        <v>195</v>
      </c>
      <c r="B25" s="11"/>
      <c r="C25" s="11"/>
      <c r="D25" s="11" t="s">
        <v>182</v>
      </c>
      <c r="E25" s="79">
        <v>171585</v>
      </c>
      <c r="F25" s="79">
        <v>171585</v>
      </c>
      <c r="G25" s="80"/>
      <c r="H25" s="80"/>
      <c r="I25" s="80"/>
      <c r="J25" s="80"/>
      <c r="K25" s="80"/>
      <c r="L25" s="80"/>
      <c r="M25" s="80"/>
    </row>
    <row r="26" spans="1:13" ht="13.5">
      <c r="A26" s="10" t="s">
        <v>196</v>
      </c>
      <c r="B26" s="11"/>
      <c r="C26" s="11"/>
      <c r="D26" s="11" t="s">
        <v>197</v>
      </c>
      <c r="E26" s="79">
        <v>191807</v>
      </c>
      <c r="F26" s="79">
        <v>191807</v>
      </c>
      <c r="G26" s="81"/>
      <c r="H26" s="81"/>
      <c r="I26" s="81"/>
      <c r="J26" s="81"/>
      <c r="K26" s="81"/>
      <c r="L26" s="81"/>
      <c r="M26" s="81"/>
    </row>
    <row r="27" spans="1:13" ht="13.5">
      <c r="A27" s="10" t="s">
        <v>198</v>
      </c>
      <c r="B27" s="11"/>
      <c r="C27" s="11"/>
      <c r="D27" s="11" t="s">
        <v>199</v>
      </c>
      <c r="E27" s="79">
        <v>93915</v>
      </c>
      <c r="F27" s="79">
        <v>93915</v>
      </c>
      <c r="G27" s="81"/>
      <c r="H27" s="81"/>
      <c r="I27" s="81"/>
      <c r="J27" s="81"/>
      <c r="K27" s="81"/>
      <c r="L27" s="81"/>
      <c r="M27" s="81"/>
    </row>
    <row r="28" spans="1:13" ht="13.5">
      <c r="A28" s="10" t="s">
        <v>200</v>
      </c>
      <c r="B28" s="11"/>
      <c r="C28" s="11"/>
      <c r="D28" s="11" t="s">
        <v>182</v>
      </c>
      <c r="E28" s="79">
        <v>93915</v>
      </c>
      <c r="F28" s="79">
        <v>93915</v>
      </c>
      <c r="G28" s="81"/>
      <c r="H28" s="81"/>
      <c r="I28" s="81"/>
      <c r="J28" s="81"/>
      <c r="K28" s="81"/>
      <c r="L28" s="81"/>
      <c r="M28" s="81"/>
    </row>
    <row r="29" spans="1:6" ht="13.5">
      <c r="A29" s="10" t="s">
        <v>201</v>
      </c>
      <c r="B29" s="11"/>
      <c r="C29" s="11"/>
      <c r="D29" s="11" t="s">
        <v>202</v>
      </c>
      <c r="E29" s="79">
        <v>97892</v>
      </c>
      <c r="F29" s="79">
        <v>97892</v>
      </c>
    </row>
    <row r="30" spans="1:6" ht="13.5">
      <c r="A30" s="10" t="s">
        <v>203</v>
      </c>
      <c r="B30" s="11"/>
      <c r="C30" s="11"/>
      <c r="D30" s="11" t="s">
        <v>182</v>
      </c>
      <c r="E30" s="82">
        <v>97892</v>
      </c>
      <c r="F30" s="82">
        <v>97892</v>
      </c>
    </row>
  </sheetData>
  <sheetProtection/>
  <mergeCells count="39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5506944444444445" right="0.4326388888888889" top="1" bottom="1" header="0.5" footer="0.5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O6" sqref="O6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">
      <c r="A1" s="2" t="s">
        <v>204</v>
      </c>
      <c r="B1" s="2"/>
      <c r="C1" s="2"/>
      <c r="D1" s="2"/>
      <c r="E1" s="56"/>
      <c r="F1" s="56"/>
      <c r="G1" s="2"/>
      <c r="H1" s="2"/>
      <c r="I1" s="2"/>
      <c r="J1" s="2"/>
    </row>
    <row r="2" ht="14.25">
      <c r="J2" s="22"/>
    </row>
    <row r="3" spans="1:10" ht="15">
      <c r="A3" s="3" t="s">
        <v>1</v>
      </c>
      <c r="F3" s="72"/>
      <c r="J3" s="22"/>
    </row>
    <row r="4" spans="1:10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205</v>
      </c>
      <c r="G4" s="5" t="s">
        <v>206</v>
      </c>
      <c r="H4" s="5" t="s">
        <v>207</v>
      </c>
      <c r="I4" s="5" t="s">
        <v>208</v>
      </c>
      <c r="J4" s="23" t="s">
        <v>209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75" t="s">
        <v>3</v>
      </c>
      <c r="B9" s="76" t="s">
        <v>3</v>
      </c>
      <c r="C9" s="76" t="s">
        <v>3</v>
      </c>
      <c r="D9" s="76" t="s">
        <v>176</v>
      </c>
      <c r="E9" s="77">
        <v>4371357.4</v>
      </c>
      <c r="F9" s="77">
        <v>4371357.4</v>
      </c>
      <c r="G9" s="78"/>
      <c r="H9" s="78"/>
      <c r="I9" s="78"/>
      <c r="J9" s="83"/>
    </row>
    <row r="10" spans="1:10" ht="15" customHeight="1">
      <c r="A10" s="10" t="s">
        <v>177</v>
      </c>
      <c r="B10" s="11"/>
      <c r="C10" s="11"/>
      <c r="D10" s="11" t="s">
        <v>178</v>
      </c>
      <c r="E10" s="79">
        <v>3155478.4</v>
      </c>
      <c r="F10" s="79">
        <v>3155478.4</v>
      </c>
      <c r="G10" s="80"/>
      <c r="H10" s="80"/>
      <c r="I10" s="80"/>
      <c r="J10" s="80"/>
    </row>
    <row r="11" spans="1:10" ht="15" customHeight="1">
      <c r="A11" s="10" t="s">
        <v>179</v>
      </c>
      <c r="B11" s="11"/>
      <c r="C11" s="11"/>
      <c r="D11" s="11" t="s">
        <v>180</v>
      </c>
      <c r="E11" s="79">
        <v>3042337.4</v>
      </c>
      <c r="F11" s="79">
        <v>3042337.4</v>
      </c>
      <c r="G11" s="80"/>
      <c r="H11" s="80"/>
      <c r="I11" s="80"/>
      <c r="J11" s="80"/>
    </row>
    <row r="12" spans="1:10" ht="15" customHeight="1">
      <c r="A12" s="10" t="s">
        <v>181</v>
      </c>
      <c r="B12" s="11"/>
      <c r="C12" s="11"/>
      <c r="D12" s="11" t="s">
        <v>182</v>
      </c>
      <c r="E12" s="79">
        <v>3042337.4</v>
      </c>
      <c r="F12" s="79">
        <v>3042337.4</v>
      </c>
      <c r="G12" s="80"/>
      <c r="H12" s="80"/>
      <c r="I12" s="80"/>
      <c r="J12" s="80"/>
    </row>
    <row r="13" spans="1:10" ht="15" customHeight="1">
      <c r="A13" s="10" t="s">
        <v>183</v>
      </c>
      <c r="B13" s="11"/>
      <c r="C13" s="11"/>
      <c r="D13" s="11" t="s">
        <v>184</v>
      </c>
      <c r="E13" s="79">
        <v>113141</v>
      </c>
      <c r="F13" s="79">
        <v>113141</v>
      </c>
      <c r="G13" s="80"/>
      <c r="H13" s="80"/>
      <c r="I13" s="80"/>
      <c r="J13" s="80"/>
    </row>
    <row r="14" spans="1:10" ht="15" customHeight="1">
      <c r="A14" s="10" t="s">
        <v>185</v>
      </c>
      <c r="B14" s="11"/>
      <c r="C14" s="11"/>
      <c r="D14" s="11" t="s">
        <v>182</v>
      </c>
      <c r="E14" s="79">
        <v>113141</v>
      </c>
      <c r="F14" s="79">
        <v>113141</v>
      </c>
      <c r="G14" s="80"/>
      <c r="H14" s="80"/>
      <c r="I14" s="80"/>
      <c r="J14" s="80"/>
    </row>
    <row r="15" spans="1:10" ht="15" customHeight="1">
      <c r="A15" s="10">
        <v>207</v>
      </c>
      <c r="B15" s="11"/>
      <c r="C15" s="11"/>
      <c r="D15" s="11" t="s">
        <v>186</v>
      </c>
      <c r="E15" s="79">
        <v>108353</v>
      </c>
      <c r="F15" s="79">
        <v>108353</v>
      </c>
      <c r="G15" s="80"/>
      <c r="H15" s="80"/>
      <c r="I15" s="80"/>
      <c r="J15" s="80"/>
    </row>
    <row r="16" spans="1:10" ht="13.5">
      <c r="A16" s="10">
        <v>20704</v>
      </c>
      <c r="B16" s="11"/>
      <c r="C16" s="11"/>
      <c r="D16" s="11" t="s">
        <v>187</v>
      </c>
      <c r="E16" s="79">
        <v>108353</v>
      </c>
      <c r="F16" s="79">
        <v>108353</v>
      </c>
      <c r="G16" s="80"/>
      <c r="H16" s="80"/>
      <c r="I16" s="80"/>
      <c r="J16" s="80"/>
    </row>
    <row r="17" spans="1:10" ht="13.5">
      <c r="A17" s="10">
        <v>2070401</v>
      </c>
      <c r="B17" s="11"/>
      <c r="C17" s="11"/>
      <c r="D17" s="11" t="s">
        <v>182</v>
      </c>
      <c r="E17" s="79">
        <v>108353</v>
      </c>
      <c r="F17" s="79">
        <v>108353</v>
      </c>
      <c r="G17" s="80"/>
      <c r="H17" s="80"/>
      <c r="I17" s="80"/>
      <c r="J17" s="80"/>
    </row>
    <row r="18" spans="1:10" ht="13.5">
      <c r="A18" s="10">
        <v>210</v>
      </c>
      <c r="B18" s="11"/>
      <c r="C18" s="11"/>
      <c r="D18" s="11" t="s">
        <v>188</v>
      </c>
      <c r="E18" s="79">
        <v>404163</v>
      </c>
      <c r="F18" s="79">
        <v>404163</v>
      </c>
      <c r="G18" s="80"/>
      <c r="H18" s="80"/>
      <c r="I18" s="80"/>
      <c r="J18" s="80"/>
    </row>
    <row r="19" spans="1:10" ht="13.5">
      <c r="A19" s="10">
        <v>21007</v>
      </c>
      <c r="B19" s="11"/>
      <c r="C19" s="11"/>
      <c r="D19" s="11" t="s">
        <v>189</v>
      </c>
      <c r="E19" s="79">
        <v>404163</v>
      </c>
      <c r="F19" s="79">
        <v>404163</v>
      </c>
      <c r="G19" s="80"/>
      <c r="H19" s="80"/>
      <c r="I19" s="80"/>
      <c r="J19" s="80"/>
    </row>
    <row r="20" spans="1:10" ht="13.5">
      <c r="A20" s="10">
        <v>2100701</v>
      </c>
      <c r="B20" s="11"/>
      <c r="C20" s="11"/>
      <c r="D20" s="11" t="s">
        <v>182</v>
      </c>
      <c r="E20" s="79">
        <v>404163</v>
      </c>
      <c r="F20" s="79">
        <v>404163</v>
      </c>
      <c r="G20" s="80"/>
      <c r="H20" s="80"/>
      <c r="I20" s="80"/>
      <c r="J20" s="80"/>
    </row>
    <row r="21" spans="1:10" ht="13.5">
      <c r="A21" s="10" t="s">
        <v>190</v>
      </c>
      <c r="B21" s="11"/>
      <c r="C21" s="11"/>
      <c r="D21" s="11" t="s">
        <v>191</v>
      </c>
      <c r="E21" s="79">
        <v>511556</v>
      </c>
      <c r="F21" s="79">
        <v>511556</v>
      </c>
      <c r="G21" s="80"/>
      <c r="H21" s="80"/>
      <c r="I21" s="80"/>
      <c r="J21" s="80"/>
    </row>
    <row r="22" spans="1:10" ht="13.5">
      <c r="A22" s="62">
        <v>21301</v>
      </c>
      <c r="B22" s="63"/>
      <c r="C22" s="64"/>
      <c r="D22" s="11" t="s">
        <v>192</v>
      </c>
      <c r="E22" s="79">
        <v>339971</v>
      </c>
      <c r="F22" s="79">
        <v>339971</v>
      </c>
      <c r="G22" s="80"/>
      <c r="H22" s="80"/>
      <c r="I22" s="80"/>
      <c r="J22" s="80"/>
    </row>
    <row r="23" spans="1:10" ht="13.5">
      <c r="A23" s="62">
        <v>2130101</v>
      </c>
      <c r="B23" s="63"/>
      <c r="C23" s="64"/>
      <c r="D23" s="11" t="s">
        <v>182</v>
      </c>
      <c r="E23" s="79">
        <v>339971</v>
      </c>
      <c r="F23" s="79">
        <v>339971</v>
      </c>
      <c r="G23" s="80"/>
      <c r="H23" s="80"/>
      <c r="I23" s="80"/>
      <c r="J23" s="80"/>
    </row>
    <row r="24" spans="1:10" ht="13.5">
      <c r="A24" s="10" t="s">
        <v>193</v>
      </c>
      <c r="B24" s="11"/>
      <c r="C24" s="11"/>
      <c r="D24" s="11" t="s">
        <v>194</v>
      </c>
      <c r="E24" s="79">
        <v>171585</v>
      </c>
      <c r="F24" s="79">
        <v>171585</v>
      </c>
      <c r="G24" s="80"/>
      <c r="H24" s="80"/>
      <c r="I24" s="80"/>
      <c r="J24" s="80"/>
    </row>
    <row r="25" spans="1:10" ht="13.5">
      <c r="A25" s="10" t="s">
        <v>195</v>
      </c>
      <c r="B25" s="11"/>
      <c r="C25" s="11"/>
      <c r="D25" s="11" t="s">
        <v>182</v>
      </c>
      <c r="E25" s="79">
        <v>171585</v>
      </c>
      <c r="F25" s="79">
        <v>171585</v>
      </c>
      <c r="G25" s="80"/>
      <c r="H25" s="80"/>
      <c r="I25" s="80"/>
      <c r="J25" s="80"/>
    </row>
    <row r="26" spans="1:10" ht="13.5">
      <c r="A26" s="10" t="s">
        <v>196</v>
      </c>
      <c r="B26" s="11"/>
      <c r="C26" s="11"/>
      <c r="D26" s="11" t="s">
        <v>197</v>
      </c>
      <c r="E26" s="79">
        <v>191807</v>
      </c>
      <c r="F26" s="79">
        <v>191807</v>
      </c>
      <c r="G26" s="81"/>
      <c r="H26" s="81"/>
      <c r="I26" s="81"/>
      <c r="J26" s="81"/>
    </row>
    <row r="27" spans="1:10" ht="13.5">
      <c r="A27" s="10" t="s">
        <v>198</v>
      </c>
      <c r="B27" s="11"/>
      <c r="C27" s="11"/>
      <c r="D27" s="11" t="s">
        <v>199</v>
      </c>
      <c r="E27" s="79">
        <v>93915</v>
      </c>
      <c r="F27" s="79">
        <v>93915</v>
      </c>
      <c r="G27" s="81"/>
      <c r="H27" s="81"/>
      <c r="I27" s="81"/>
      <c r="J27" s="81"/>
    </row>
    <row r="28" spans="1:10" ht="13.5">
      <c r="A28" s="10" t="s">
        <v>200</v>
      </c>
      <c r="B28" s="11"/>
      <c r="C28" s="11"/>
      <c r="D28" s="11" t="s">
        <v>182</v>
      </c>
      <c r="E28" s="79">
        <v>93915</v>
      </c>
      <c r="F28" s="79">
        <v>93915</v>
      </c>
      <c r="G28" s="81"/>
      <c r="H28" s="81"/>
      <c r="I28" s="81"/>
      <c r="J28" s="81"/>
    </row>
    <row r="29" spans="1:10" ht="13.5">
      <c r="A29" s="10" t="s">
        <v>201</v>
      </c>
      <c r="B29" s="11"/>
      <c r="C29" s="11"/>
      <c r="D29" s="11" t="s">
        <v>202</v>
      </c>
      <c r="E29" s="79">
        <v>97892</v>
      </c>
      <c r="F29" s="79">
        <v>97892</v>
      </c>
      <c r="G29" s="81"/>
      <c r="H29" s="81"/>
      <c r="I29" s="81"/>
      <c r="J29" s="81"/>
    </row>
    <row r="30" spans="1:10" ht="13.5">
      <c r="A30" s="10" t="s">
        <v>203</v>
      </c>
      <c r="B30" s="11"/>
      <c r="C30" s="11"/>
      <c r="D30" s="11" t="s">
        <v>182</v>
      </c>
      <c r="E30" s="82">
        <v>97892</v>
      </c>
      <c r="F30" s="82">
        <v>97892</v>
      </c>
      <c r="G30" s="81"/>
      <c r="H30" s="81"/>
      <c r="I30" s="81"/>
      <c r="J30" s="81"/>
    </row>
  </sheetData>
  <sheetProtection/>
  <mergeCells count="34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workbookViewId="0" topLeftCell="A1">
      <selection activeCell="A1" sqref="A1:AP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2" width="13.421875" style="1" customWidth="1"/>
    <col min="43" max="43" width="9.7109375" style="1" customWidth="1"/>
    <col min="44" max="16384" width="8.8515625" style="1" customWidth="1"/>
  </cols>
  <sheetData>
    <row r="1" spans="1:42" ht="27">
      <c r="A1" s="2" t="s">
        <v>210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">
      <c r="A3" s="3" t="s">
        <v>1</v>
      </c>
    </row>
    <row r="4" spans="1:42" ht="15" customHeight="1">
      <c r="A4" s="4" t="s">
        <v>5</v>
      </c>
      <c r="B4" s="5"/>
      <c r="C4" s="5"/>
      <c r="D4" s="5"/>
      <c r="E4" s="58" t="s">
        <v>176</v>
      </c>
      <c r="F4" s="59" t="s">
        <v>211</v>
      </c>
      <c r="G4" s="6"/>
      <c r="H4" s="6"/>
      <c r="I4" s="6"/>
      <c r="J4" s="6"/>
      <c r="K4" s="6"/>
      <c r="L4" s="6"/>
      <c r="M4" s="6"/>
      <c r="N4" s="6"/>
      <c r="O4" s="66"/>
      <c r="P4" s="66"/>
      <c r="Q4" s="6"/>
      <c r="R4" s="6"/>
      <c r="S4" s="6"/>
      <c r="T4" s="59"/>
      <c r="U4" s="6" t="s">
        <v>212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213</v>
      </c>
      <c r="AM4" s="6"/>
      <c r="AN4" s="6"/>
      <c r="AO4" s="6"/>
      <c r="AP4" s="6"/>
    </row>
    <row r="5" spans="1:42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214</v>
      </c>
      <c r="H5" s="8" t="s">
        <v>215</v>
      </c>
      <c r="I5" s="48" t="s">
        <v>216</v>
      </c>
      <c r="J5" s="48" t="s">
        <v>217</v>
      </c>
      <c r="K5" s="48" t="s">
        <v>218</v>
      </c>
      <c r="L5" s="48" t="s">
        <v>219</v>
      </c>
      <c r="M5" s="48" t="s">
        <v>220</v>
      </c>
      <c r="N5" s="8" t="s">
        <v>221</v>
      </c>
      <c r="O5" s="67" t="s">
        <v>222</v>
      </c>
      <c r="P5" s="68" t="s">
        <v>223</v>
      </c>
      <c r="Q5" s="48" t="s">
        <v>224</v>
      </c>
      <c r="R5" s="48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8" t="s">
        <v>231</v>
      </c>
      <c r="Z5" s="8" t="s">
        <v>232</v>
      </c>
      <c r="AA5" s="8" t="s">
        <v>233</v>
      </c>
      <c r="AB5" s="48" t="s">
        <v>234</v>
      </c>
      <c r="AC5" s="48" t="s">
        <v>235</v>
      </c>
      <c r="AD5" s="8" t="s">
        <v>236</v>
      </c>
      <c r="AE5" s="8" t="s">
        <v>237</v>
      </c>
      <c r="AF5" s="8" t="s">
        <v>238</v>
      </c>
      <c r="AG5" s="48" t="s">
        <v>239</v>
      </c>
      <c r="AH5" s="8" t="s">
        <v>240</v>
      </c>
      <c r="AI5" s="48" t="s">
        <v>241</v>
      </c>
      <c r="AJ5" s="8" t="s">
        <v>242</v>
      </c>
      <c r="AK5" s="48" t="s">
        <v>243</v>
      </c>
      <c r="AL5" s="8" t="s">
        <v>139</v>
      </c>
      <c r="AM5" s="8" t="s">
        <v>244</v>
      </c>
      <c r="AN5" s="8" t="s">
        <v>245</v>
      </c>
      <c r="AO5" s="8" t="s">
        <v>246</v>
      </c>
      <c r="AP5" s="8" t="s">
        <v>247</v>
      </c>
    </row>
    <row r="6" spans="1:42" ht="15" customHeight="1">
      <c r="A6" s="7"/>
      <c r="B6" s="8"/>
      <c r="C6" s="8"/>
      <c r="D6" s="8"/>
      <c r="E6" s="60"/>
      <c r="F6" s="60"/>
      <c r="G6" s="8"/>
      <c r="H6" s="8"/>
      <c r="I6" s="40"/>
      <c r="J6" s="40"/>
      <c r="K6" s="40"/>
      <c r="L6" s="40"/>
      <c r="M6" s="40"/>
      <c r="N6" s="8"/>
      <c r="O6" s="67"/>
      <c r="P6" s="69"/>
      <c r="Q6" s="40"/>
      <c r="R6" s="40"/>
      <c r="S6" s="8"/>
      <c r="T6" s="60"/>
      <c r="U6" s="8"/>
      <c r="V6" s="8"/>
      <c r="W6" s="8"/>
      <c r="X6" s="8"/>
      <c r="Y6" s="8"/>
      <c r="Z6" s="8"/>
      <c r="AA6" s="8"/>
      <c r="AB6" s="40"/>
      <c r="AC6" s="40"/>
      <c r="AD6" s="8"/>
      <c r="AE6" s="8"/>
      <c r="AF6" s="8"/>
      <c r="AG6" s="40"/>
      <c r="AH6" s="8"/>
      <c r="AI6" s="40"/>
      <c r="AJ6" s="8"/>
      <c r="AK6" s="40"/>
      <c r="AL6" s="8"/>
      <c r="AM6" s="8"/>
      <c r="AN6" s="8"/>
      <c r="AO6" s="8"/>
      <c r="AP6" s="8"/>
    </row>
    <row r="7" spans="1:42" ht="15" customHeight="1">
      <c r="A7" s="7"/>
      <c r="B7" s="8"/>
      <c r="C7" s="8"/>
      <c r="D7" s="8"/>
      <c r="E7" s="60"/>
      <c r="F7" s="60"/>
      <c r="G7" s="8"/>
      <c r="H7" s="8"/>
      <c r="I7" s="43"/>
      <c r="J7" s="43"/>
      <c r="K7" s="43"/>
      <c r="L7" s="43"/>
      <c r="M7" s="43"/>
      <c r="N7" s="8"/>
      <c r="O7" s="67"/>
      <c r="P7" s="70"/>
      <c r="Q7" s="43"/>
      <c r="R7" s="43"/>
      <c r="S7" s="8"/>
      <c r="T7" s="60"/>
      <c r="U7" s="8"/>
      <c r="V7" s="8"/>
      <c r="W7" s="8"/>
      <c r="X7" s="8"/>
      <c r="Y7" s="8"/>
      <c r="Z7" s="8"/>
      <c r="AA7" s="8"/>
      <c r="AB7" s="43"/>
      <c r="AC7" s="43"/>
      <c r="AD7" s="8"/>
      <c r="AE7" s="8"/>
      <c r="AF7" s="8"/>
      <c r="AG7" s="43"/>
      <c r="AH7" s="8"/>
      <c r="AI7" s="43"/>
      <c r="AJ7" s="8"/>
      <c r="AK7" s="43"/>
      <c r="AL7" s="8"/>
      <c r="AM7" s="8"/>
      <c r="AN7" s="8"/>
      <c r="AO7" s="8"/>
      <c r="AP7" s="8"/>
    </row>
    <row r="8" spans="1:42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248</v>
      </c>
      <c r="AD8" s="60" t="s">
        <v>249</v>
      </c>
      <c r="AE8" s="60" t="s">
        <v>250</v>
      </c>
      <c r="AF8" s="60" t="s">
        <v>251</v>
      </c>
      <c r="AG8" s="60" t="s">
        <v>252</v>
      </c>
      <c r="AH8" s="60" t="s">
        <v>253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ht="15" customHeight="1">
      <c r="A9" s="7"/>
      <c r="B9" s="8"/>
      <c r="C9" s="8"/>
      <c r="D9" s="8" t="s">
        <v>176</v>
      </c>
      <c r="E9" s="61">
        <f aca="true" t="shared" si="0" ref="E9:AH9">E10+E15+E18+E21+E26</f>
        <v>4371357.4</v>
      </c>
      <c r="F9" s="61">
        <f t="shared" si="0"/>
        <v>3859699.4</v>
      </c>
      <c r="G9" s="61">
        <f t="shared" si="0"/>
        <v>1255302</v>
      </c>
      <c r="H9" s="61">
        <f t="shared" si="0"/>
        <v>861660</v>
      </c>
      <c r="I9" s="61">
        <f t="shared" si="0"/>
        <v>7920</v>
      </c>
      <c r="J9" s="61">
        <f t="shared" si="0"/>
        <v>39984</v>
      </c>
      <c r="K9" s="61">
        <f t="shared" si="0"/>
        <v>129920</v>
      </c>
      <c r="L9" s="61">
        <f t="shared" si="0"/>
        <v>155700</v>
      </c>
      <c r="M9" s="61">
        <f t="shared" si="0"/>
        <v>182229</v>
      </c>
      <c r="N9" s="61">
        <f t="shared" si="0"/>
        <v>227771</v>
      </c>
      <c r="O9" s="61">
        <f t="shared" si="0"/>
        <v>446967</v>
      </c>
      <c r="P9" s="61">
        <f t="shared" si="0"/>
        <v>3913</v>
      </c>
      <c r="Q9" s="61">
        <f t="shared" si="0"/>
        <v>152410</v>
      </c>
      <c r="R9" s="61">
        <f t="shared" si="0"/>
        <v>199139</v>
      </c>
      <c r="S9" s="61">
        <f t="shared" si="0"/>
        <v>40000</v>
      </c>
      <c r="T9" s="61">
        <f t="shared" si="0"/>
        <v>156784.4</v>
      </c>
      <c r="U9" s="61">
        <f t="shared" si="0"/>
        <v>386290</v>
      </c>
      <c r="V9" s="61">
        <f t="shared" si="0"/>
        <v>40000</v>
      </c>
      <c r="W9" s="61">
        <f t="shared" si="0"/>
        <v>40000</v>
      </c>
      <c r="X9" s="61">
        <f t="shared" si="0"/>
        <v>30000</v>
      </c>
      <c r="Y9" s="61">
        <f t="shared" si="0"/>
        <v>40000</v>
      </c>
      <c r="Z9" s="61">
        <f t="shared" si="0"/>
        <v>42000</v>
      </c>
      <c r="AA9" s="61">
        <f t="shared" si="0"/>
        <v>18000</v>
      </c>
      <c r="AB9" s="61">
        <f t="shared" si="0"/>
        <v>30000</v>
      </c>
      <c r="AC9" s="61">
        <f t="shared" si="0"/>
        <v>20000</v>
      </c>
      <c r="AD9" s="61">
        <f t="shared" si="0"/>
        <v>20800</v>
      </c>
      <c r="AE9" s="61">
        <f t="shared" si="0"/>
        <v>20000</v>
      </c>
      <c r="AF9" s="61">
        <f t="shared" si="0"/>
        <v>30000</v>
      </c>
      <c r="AG9" s="61">
        <f t="shared" si="0"/>
        <v>30000</v>
      </c>
      <c r="AH9" s="61">
        <f t="shared" si="0"/>
        <v>1530</v>
      </c>
      <c r="AI9" s="61"/>
      <c r="AJ9" s="61">
        <f>AJ10+AJ15+AJ18+AJ21+AJ26</f>
        <v>20000</v>
      </c>
      <c r="AK9" s="61">
        <f>AK10+AK15+AK18+AK21+AK26</f>
        <v>0</v>
      </c>
      <c r="AL9" s="61">
        <f>AL10+AL15+AL18+AL21+AL26</f>
        <v>125368</v>
      </c>
      <c r="AM9" s="61">
        <f>AM10+AM15+AM18+AM21+AM26</f>
        <v>59360</v>
      </c>
      <c r="AN9" s="61">
        <f>AN10+AN15+AN18+AN21+AN26</f>
        <v>66008</v>
      </c>
      <c r="AO9" s="61"/>
      <c r="AP9" s="33"/>
    </row>
    <row r="10" spans="1:42" ht="15" customHeight="1">
      <c r="A10" s="10" t="s">
        <v>177</v>
      </c>
      <c r="B10" s="11"/>
      <c r="C10" s="11"/>
      <c r="D10" s="11" t="s">
        <v>178</v>
      </c>
      <c r="E10" s="61">
        <f aca="true" t="shared" si="1" ref="E10:AN10">E11+E13</f>
        <v>3155478.4</v>
      </c>
      <c r="F10" s="61">
        <f t="shared" si="1"/>
        <v>2659010.4</v>
      </c>
      <c r="G10" s="61">
        <f t="shared" si="1"/>
        <v>837834</v>
      </c>
      <c r="H10" s="61">
        <f t="shared" si="1"/>
        <v>758220</v>
      </c>
      <c r="I10" s="61">
        <f t="shared" si="1"/>
        <v>5280</v>
      </c>
      <c r="J10" s="61">
        <f t="shared" si="1"/>
        <v>25872</v>
      </c>
      <c r="K10" s="61">
        <f t="shared" si="1"/>
        <v>85120</v>
      </c>
      <c r="L10" s="61">
        <f t="shared" si="1"/>
        <v>155700</v>
      </c>
      <c r="M10" s="61">
        <f t="shared" si="1"/>
        <v>14016</v>
      </c>
      <c r="N10" s="61">
        <f t="shared" si="1"/>
        <v>79503</v>
      </c>
      <c r="O10" s="61">
        <f t="shared" si="1"/>
        <v>297946</v>
      </c>
      <c r="P10" s="61">
        <f t="shared" si="1"/>
        <v>244</v>
      </c>
      <c r="Q10" s="61">
        <f t="shared" si="1"/>
        <v>100358</v>
      </c>
      <c r="R10" s="61">
        <f t="shared" si="1"/>
        <v>130363</v>
      </c>
      <c r="S10" s="61">
        <f t="shared" si="1"/>
        <v>40000</v>
      </c>
      <c r="T10" s="61">
        <f t="shared" si="1"/>
        <v>128554.4</v>
      </c>
      <c r="U10" s="61">
        <f t="shared" si="1"/>
        <v>371100</v>
      </c>
      <c r="V10" s="61">
        <f t="shared" si="1"/>
        <v>27000</v>
      </c>
      <c r="W10" s="61">
        <f t="shared" si="1"/>
        <v>40000</v>
      </c>
      <c r="X10" s="61">
        <f t="shared" si="1"/>
        <v>30000</v>
      </c>
      <c r="Y10" s="61">
        <f t="shared" si="1"/>
        <v>40000</v>
      </c>
      <c r="Z10" s="61">
        <f t="shared" si="1"/>
        <v>42000</v>
      </c>
      <c r="AA10" s="61">
        <f t="shared" si="1"/>
        <v>18000</v>
      </c>
      <c r="AB10" s="61">
        <f t="shared" si="1"/>
        <v>30000</v>
      </c>
      <c r="AC10" s="61">
        <f t="shared" si="1"/>
        <v>20000</v>
      </c>
      <c r="AD10" s="61">
        <f t="shared" si="1"/>
        <v>20800</v>
      </c>
      <c r="AE10" s="61">
        <f t="shared" si="1"/>
        <v>20000</v>
      </c>
      <c r="AF10" s="61">
        <f t="shared" si="1"/>
        <v>30000</v>
      </c>
      <c r="AG10" s="61">
        <f t="shared" si="1"/>
        <v>30000</v>
      </c>
      <c r="AH10" s="61">
        <f t="shared" si="1"/>
        <v>1140</v>
      </c>
      <c r="AI10" s="61">
        <f t="shared" si="1"/>
        <v>2160</v>
      </c>
      <c r="AJ10" s="61">
        <f t="shared" si="1"/>
        <v>20000</v>
      </c>
      <c r="AK10" s="61">
        <f t="shared" si="1"/>
        <v>0</v>
      </c>
      <c r="AL10" s="61">
        <f t="shared" si="1"/>
        <v>125368</v>
      </c>
      <c r="AM10" s="61">
        <f t="shared" si="1"/>
        <v>59360</v>
      </c>
      <c r="AN10" s="61">
        <f t="shared" si="1"/>
        <v>66008</v>
      </c>
      <c r="AO10" s="33"/>
      <c r="AP10" s="33"/>
    </row>
    <row r="11" spans="1:42" ht="15" customHeight="1">
      <c r="A11" s="10" t="s">
        <v>179</v>
      </c>
      <c r="B11" s="11"/>
      <c r="C11" s="11"/>
      <c r="D11" s="11" t="s">
        <v>180</v>
      </c>
      <c r="E11" s="61">
        <f aca="true" t="shared" si="2" ref="E11:E20">F11+U11+AL11</f>
        <v>3042337.4</v>
      </c>
      <c r="F11" s="61">
        <f aca="true" t="shared" si="3" ref="F11:F20">SUM(G11:T11)</f>
        <v>2546899.4</v>
      </c>
      <c r="G11" s="33">
        <v>792270</v>
      </c>
      <c r="H11" s="33">
        <v>748440</v>
      </c>
      <c r="I11" s="33">
        <v>5280</v>
      </c>
      <c r="J11" s="33">
        <v>24696</v>
      </c>
      <c r="K11" s="33">
        <v>81760</v>
      </c>
      <c r="L11" s="33">
        <v>155700</v>
      </c>
      <c r="M11" s="33"/>
      <c r="N11" s="33">
        <v>66022</v>
      </c>
      <c r="O11" s="71">
        <v>283230</v>
      </c>
      <c r="P11" s="71"/>
      <c r="Q11" s="33">
        <v>95453</v>
      </c>
      <c r="R11" s="33">
        <v>125494</v>
      </c>
      <c r="S11" s="33">
        <v>40000</v>
      </c>
      <c r="T11" s="61">
        <v>128554.4</v>
      </c>
      <c r="U11" s="33">
        <f aca="true" t="shared" si="4" ref="U11:U25">SUM(V11:AK11)</f>
        <v>370070</v>
      </c>
      <c r="V11" s="33">
        <v>26000</v>
      </c>
      <c r="W11" s="33">
        <v>40000</v>
      </c>
      <c r="X11" s="33">
        <v>30000</v>
      </c>
      <c r="Y11" s="33">
        <v>40000</v>
      </c>
      <c r="Z11" s="33">
        <v>42000</v>
      </c>
      <c r="AA11" s="33">
        <v>18000</v>
      </c>
      <c r="AB11" s="33">
        <v>30000</v>
      </c>
      <c r="AC11" s="33">
        <v>20000</v>
      </c>
      <c r="AD11" s="33">
        <v>20800</v>
      </c>
      <c r="AE11" s="33">
        <v>20000</v>
      </c>
      <c r="AF11" s="33">
        <v>30000</v>
      </c>
      <c r="AG11" s="33">
        <v>30000</v>
      </c>
      <c r="AH11" s="33">
        <v>1110</v>
      </c>
      <c r="AI11" s="33">
        <v>2160</v>
      </c>
      <c r="AJ11" s="33">
        <v>20000</v>
      </c>
      <c r="AK11" s="33"/>
      <c r="AL11" s="33">
        <f>SUM(AM11:AP11)</f>
        <v>125368</v>
      </c>
      <c r="AM11" s="33">
        <v>59360</v>
      </c>
      <c r="AN11" s="33">
        <v>66008</v>
      </c>
      <c r="AO11" s="33"/>
      <c r="AP11" s="33"/>
    </row>
    <row r="12" spans="1:42" ht="15" customHeight="1">
      <c r="A12" s="10" t="s">
        <v>181</v>
      </c>
      <c r="B12" s="11"/>
      <c r="C12" s="11"/>
      <c r="D12" s="11" t="s">
        <v>182</v>
      </c>
      <c r="E12" s="61">
        <f t="shared" si="2"/>
        <v>3042337.4</v>
      </c>
      <c r="F12" s="61">
        <f t="shared" si="3"/>
        <v>2546899.4</v>
      </c>
      <c r="G12" s="33">
        <v>792270</v>
      </c>
      <c r="H12" s="33">
        <v>748440</v>
      </c>
      <c r="I12" s="33">
        <v>5280</v>
      </c>
      <c r="J12" s="33">
        <v>24696</v>
      </c>
      <c r="K12" s="33">
        <v>81760</v>
      </c>
      <c r="L12" s="33">
        <v>155700</v>
      </c>
      <c r="M12" s="33"/>
      <c r="N12" s="33">
        <v>66022</v>
      </c>
      <c r="O12" s="71">
        <v>283230</v>
      </c>
      <c r="P12" s="71"/>
      <c r="Q12" s="33">
        <v>95453</v>
      </c>
      <c r="R12" s="33">
        <v>125494</v>
      </c>
      <c r="S12" s="33">
        <v>40000</v>
      </c>
      <c r="T12" s="61">
        <v>128554.4</v>
      </c>
      <c r="U12" s="33">
        <f t="shared" si="4"/>
        <v>370070</v>
      </c>
      <c r="V12" s="33">
        <v>26000</v>
      </c>
      <c r="W12" s="33">
        <v>40000</v>
      </c>
      <c r="X12" s="33">
        <v>30000</v>
      </c>
      <c r="Y12" s="33">
        <v>40000</v>
      </c>
      <c r="Z12" s="33">
        <v>42000</v>
      </c>
      <c r="AA12" s="33">
        <v>18000</v>
      </c>
      <c r="AB12" s="33">
        <v>30000</v>
      </c>
      <c r="AC12" s="33">
        <v>20000</v>
      </c>
      <c r="AD12" s="33">
        <v>20800</v>
      </c>
      <c r="AE12" s="33">
        <v>20000</v>
      </c>
      <c r="AF12" s="33">
        <v>30000</v>
      </c>
      <c r="AG12" s="33">
        <v>30000</v>
      </c>
      <c r="AH12" s="33">
        <v>1110</v>
      </c>
      <c r="AI12" s="33">
        <v>2160</v>
      </c>
      <c r="AJ12" s="33">
        <v>20000</v>
      </c>
      <c r="AK12" s="33"/>
      <c r="AL12" s="33">
        <f>SUM(AM12:AP12)</f>
        <v>125368</v>
      </c>
      <c r="AM12" s="33">
        <v>59360</v>
      </c>
      <c r="AN12" s="33">
        <v>66008</v>
      </c>
      <c r="AO12" s="33"/>
      <c r="AP12" s="33"/>
    </row>
    <row r="13" spans="1:42" ht="15" customHeight="1">
      <c r="A13" s="10" t="s">
        <v>183</v>
      </c>
      <c r="B13" s="11"/>
      <c r="C13" s="11"/>
      <c r="D13" s="11" t="s">
        <v>184</v>
      </c>
      <c r="E13" s="61">
        <f t="shared" si="2"/>
        <v>113141</v>
      </c>
      <c r="F13" s="61">
        <f t="shared" si="3"/>
        <v>112111</v>
      </c>
      <c r="G13" s="33">
        <v>45564</v>
      </c>
      <c r="H13" s="33">
        <v>9780</v>
      </c>
      <c r="I13" s="33"/>
      <c r="J13" s="33">
        <v>1176</v>
      </c>
      <c r="K13" s="33">
        <v>3360</v>
      </c>
      <c r="L13" s="33"/>
      <c r="M13" s="33">
        <v>14016</v>
      </c>
      <c r="N13" s="33">
        <v>13481</v>
      </c>
      <c r="O13" s="71">
        <v>14716</v>
      </c>
      <c r="P13" s="71">
        <v>244</v>
      </c>
      <c r="Q13" s="33">
        <v>4905</v>
      </c>
      <c r="R13" s="33">
        <v>4869</v>
      </c>
      <c r="S13" s="33"/>
      <c r="T13" s="61"/>
      <c r="U13" s="33">
        <f t="shared" si="4"/>
        <v>1030</v>
      </c>
      <c r="V13" s="33">
        <v>1000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>
        <v>30</v>
      </c>
      <c r="AI13" s="33"/>
      <c r="AJ13" s="33"/>
      <c r="AK13" s="33"/>
      <c r="AL13" s="33"/>
      <c r="AM13" s="33"/>
      <c r="AN13" s="33"/>
      <c r="AO13" s="33"/>
      <c r="AP13" s="33"/>
    </row>
    <row r="14" spans="1:42" ht="15" customHeight="1">
      <c r="A14" s="10" t="s">
        <v>185</v>
      </c>
      <c r="B14" s="11"/>
      <c r="C14" s="11"/>
      <c r="D14" s="11" t="s">
        <v>182</v>
      </c>
      <c r="E14" s="61">
        <f t="shared" si="2"/>
        <v>113141</v>
      </c>
      <c r="F14" s="61">
        <f t="shared" si="3"/>
        <v>112111</v>
      </c>
      <c r="G14" s="33">
        <v>45564</v>
      </c>
      <c r="H14" s="33">
        <v>9780</v>
      </c>
      <c r="I14" s="33"/>
      <c r="J14" s="33">
        <v>1176</v>
      </c>
      <c r="K14" s="33">
        <v>3360</v>
      </c>
      <c r="L14" s="33"/>
      <c r="M14" s="33">
        <v>14016</v>
      </c>
      <c r="N14" s="33">
        <v>13481</v>
      </c>
      <c r="O14" s="71">
        <v>14716</v>
      </c>
      <c r="P14" s="71">
        <v>244</v>
      </c>
      <c r="Q14" s="33">
        <v>4905</v>
      </c>
      <c r="R14" s="33">
        <v>4869</v>
      </c>
      <c r="S14" s="33"/>
      <c r="T14" s="61"/>
      <c r="U14" s="33">
        <f t="shared" si="4"/>
        <v>1030</v>
      </c>
      <c r="V14" s="33">
        <v>1000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>
        <v>30</v>
      </c>
      <c r="AI14" s="33"/>
      <c r="AJ14" s="33"/>
      <c r="AK14" s="33"/>
      <c r="AL14" s="33"/>
      <c r="AM14" s="33"/>
      <c r="AN14" s="33"/>
      <c r="AO14" s="33"/>
      <c r="AP14" s="33"/>
    </row>
    <row r="15" spans="1:42" ht="15" customHeight="1">
      <c r="A15" s="10">
        <v>207</v>
      </c>
      <c r="B15" s="11"/>
      <c r="C15" s="11"/>
      <c r="D15" s="11" t="s">
        <v>186</v>
      </c>
      <c r="E15" s="61">
        <f t="shared" si="2"/>
        <v>108353</v>
      </c>
      <c r="F15" s="61">
        <f t="shared" si="3"/>
        <v>107323</v>
      </c>
      <c r="G15" s="33">
        <v>38376</v>
      </c>
      <c r="H15" s="33">
        <v>10020</v>
      </c>
      <c r="I15" s="33"/>
      <c r="J15" s="33">
        <v>1176</v>
      </c>
      <c r="K15" s="33">
        <v>3920</v>
      </c>
      <c r="L15" s="33"/>
      <c r="M15" s="33">
        <v>15564</v>
      </c>
      <c r="N15" s="33">
        <v>13314</v>
      </c>
      <c r="O15" s="71">
        <v>13794</v>
      </c>
      <c r="P15" s="71">
        <v>458</v>
      </c>
      <c r="Q15" s="33">
        <v>4607</v>
      </c>
      <c r="R15" s="33">
        <v>6094</v>
      </c>
      <c r="S15" s="33"/>
      <c r="T15" s="61"/>
      <c r="U15" s="33">
        <f t="shared" si="4"/>
        <v>1030</v>
      </c>
      <c r="V15" s="33">
        <v>1000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>
        <v>30</v>
      </c>
      <c r="AI15" s="33"/>
      <c r="AJ15" s="33"/>
      <c r="AK15" s="33"/>
      <c r="AL15" s="33"/>
      <c r="AM15" s="33"/>
      <c r="AN15" s="33"/>
      <c r="AO15" s="33"/>
      <c r="AP15" s="33"/>
    </row>
    <row r="16" spans="1:42" ht="13.5">
      <c r="A16" s="10">
        <v>20704</v>
      </c>
      <c r="B16" s="11"/>
      <c r="C16" s="11"/>
      <c r="D16" s="11" t="s">
        <v>187</v>
      </c>
      <c r="E16" s="61">
        <f t="shared" si="2"/>
        <v>108353</v>
      </c>
      <c r="F16" s="61">
        <f t="shared" si="3"/>
        <v>107323</v>
      </c>
      <c r="G16" s="33">
        <v>38376</v>
      </c>
      <c r="H16" s="33">
        <v>10020</v>
      </c>
      <c r="I16" s="33"/>
      <c r="J16" s="33">
        <v>1176</v>
      </c>
      <c r="K16" s="33">
        <v>3920</v>
      </c>
      <c r="L16" s="33"/>
      <c r="M16" s="33">
        <v>15564</v>
      </c>
      <c r="N16" s="33">
        <v>13314</v>
      </c>
      <c r="O16" s="71">
        <v>13794</v>
      </c>
      <c r="P16" s="71">
        <v>458</v>
      </c>
      <c r="Q16" s="33">
        <v>4607</v>
      </c>
      <c r="R16" s="33">
        <v>6094</v>
      </c>
      <c r="S16" s="33"/>
      <c r="T16" s="61"/>
      <c r="U16" s="33">
        <f t="shared" si="4"/>
        <v>1030</v>
      </c>
      <c r="V16" s="33">
        <v>1000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>
        <v>30</v>
      </c>
      <c r="AI16" s="33"/>
      <c r="AJ16" s="33"/>
      <c r="AK16" s="33"/>
      <c r="AL16" s="33"/>
      <c r="AM16" s="33"/>
      <c r="AN16" s="33"/>
      <c r="AO16" s="33"/>
      <c r="AP16" s="33"/>
    </row>
    <row r="17" spans="1:42" ht="13.5">
      <c r="A17" s="10">
        <v>2070401</v>
      </c>
      <c r="B17" s="11"/>
      <c r="C17" s="11"/>
      <c r="D17" s="11" t="s">
        <v>182</v>
      </c>
      <c r="E17" s="61">
        <f t="shared" si="2"/>
        <v>108353</v>
      </c>
      <c r="F17" s="61">
        <f t="shared" si="3"/>
        <v>107323</v>
      </c>
      <c r="G17" s="33">
        <v>38376</v>
      </c>
      <c r="H17" s="33">
        <v>10020</v>
      </c>
      <c r="I17" s="33"/>
      <c r="J17" s="33">
        <v>1176</v>
      </c>
      <c r="K17" s="33">
        <v>3920</v>
      </c>
      <c r="L17" s="33"/>
      <c r="M17" s="33">
        <v>15564</v>
      </c>
      <c r="N17" s="33">
        <v>13314</v>
      </c>
      <c r="O17" s="71">
        <v>13794</v>
      </c>
      <c r="P17" s="71">
        <v>458</v>
      </c>
      <c r="Q17" s="33">
        <v>4607</v>
      </c>
      <c r="R17" s="33">
        <v>6094</v>
      </c>
      <c r="S17" s="33"/>
      <c r="T17" s="61"/>
      <c r="U17" s="33">
        <f t="shared" si="4"/>
        <v>1030</v>
      </c>
      <c r="V17" s="33">
        <v>1000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30</v>
      </c>
      <c r="AI17" s="33"/>
      <c r="AJ17" s="33"/>
      <c r="AK17" s="33"/>
      <c r="AL17" s="33"/>
      <c r="AM17" s="33"/>
      <c r="AN17" s="33"/>
      <c r="AO17" s="33"/>
      <c r="AP17" s="33"/>
    </row>
    <row r="18" spans="1:42" ht="13.5">
      <c r="A18" s="10">
        <v>210</v>
      </c>
      <c r="B18" s="11"/>
      <c r="C18" s="11"/>
      <c r="D18" s="11" t="s">
        <v>188</v>
      </c>
      <c r="E18" s="61">
        <f t="shared" si="2"/>
        <v>404163</v>
      </c>
      <c r="F18" s="61">
        <f t="shared" si="3"/>
        <v>398963</v>
      </c>
      <c r="G18" s="33">
        <v>150192</v>
      </c>
      <c r="H18" s="33">
        <v>35280</v>
      </c>
      <c r="I18" s="33"/>
      <c r="J18" s="33">
        <v>4704</v>
      </c>
      <c r="K18" s="33">
        <v>13440</v>
      </c>
      <c r="L18" s="33"/>
      <c r="M18" s="33">
        <v>54192</v>
      </c>
      <c r="N18" s="33">
        <v>47348</v>
      </c>
      <c r="O18" s="71">
        <v>51912</v>
      </c>
      <c r="P18" s="71">
        <v>1716</v>
      </c>
      <c r="Q18" s="33">
        <v>17302</v>
      </c>
      <c r="R18" s="33">
        <v>22877</v>
      </c>
      <c r="S18" s="33"/>
      <c r="T18" s="61"/>
      <c r="U18" s="33">
        <f t="shared" si="4"/>
        <v>5200</v>
      </c>
      <c r="V18" s="33">
        <v>4000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120</v>
      </c>
      <c r="AI18" s="33">
        <v>1080</v>
      </c>
      <c r="AJ18" s="33"/>
      <c r="AK18" s="33"/>
      <c r="AL18" s="33"/>
      <c r="AM18" s="33"/>
      <c r="AN18" s="33"/>
      <c r="AO18" s="33"/>
      <c r="AP18" s="33"/>
    </row>
    <row r="19" spans="1:42" ht="13.5">
      <c r="A19" s="10">
        <v>21007</v>
      </c>
      <c r="B19" s="11"/>
      <c r="C19" s="11"/>
      <c r="D19" s="11" t="s">
        <v>189</v>
      </c>
      <c r="E19" s="61">
        <f t="shared" si="2"/>
        <v>404163</v>
      </c>
      <c r="F19" s="61">
        <f t="shared" si="3"/>
        <v>398963</v>
      </c>
      <c r="G19" s="33">
        <v>150192</v>
      </c>
      <c r="H19" s="33">
        <v>35280</v>
      </c>
      <c r="I19" s="33"/>
      <c r="J19" s="33">
        <v>4704</v>
      </c>
      <c r="K19" s="33">
        <v>13440</v>
      </c>
      <c r="L19" s="33"/>
      <c r="M19" s="33">
        <v>54192</v>
      </c>
      <c r="N19" s="33">
        <v>47348</v>
      </c>
      <c r="O19" s="71">
        <v>51912</v>
      </c>
      <c r="P19" s="71">
        <v>1716</v>
      </c>
      <c r="Q19" s="33">
        <v>17302</v>
      </c>
      <c r="R19" s="33">
        <v>22877</v>
      </c>
      <c r="S19" s="33"/>
      <c r="T19" s="61"/>
      <c r="U19" s="33">
        <f t="shared" si="4"/>
        <v>5200</v>
      </c>
      <c r="V19" s="33">
        <v>4000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120</v>
      </c>
      <c r="AI19" s="33">
        <v>1080</v>
      </c>
      <c r="AJ19" s="33"/>
      <c r="AK19" s="33"/>
      <c r="AL19" s="33"/>
      <c r="AM19" s="33"/>
      <c r="AN19" s="33"/>
      <c r="AO19" s="33"/>
      <c r="AP19" s="33"/>
    </row>
    <row r="20" spans="1:42" ht="13.5">
      <c r="A20" s="10">
        <v>2100701</v>
      </c>
      <c r="B20" s="11"/>
      <c r="C20" s="11"/>
      <c r="D20" s="11" t="s">
        <v>182</v>
      </c>
      <c r="E20" s="61">
        <f t="shared" si="2"/>
        <v>404163</v>
      </c>
      <c r="F20" s="61">
        <f t="shared" si="3"/>
        <v>398963</v>
      </c>
      <c r="G20" s="33">
        <v>150192</v>
      </c>
      <c r="H20" s="33">
        <v>35280</v>
      </c>
      <c r="I20" s="33"/>
      <c r="J20" s="33">
        <v>4704</v>
      </c>
      <c r="K20" s="33">
        <v>13440</v>
      </c>
      <c r="L20" s="33"/>
      <c r="M20" s="33">
        <v>54192</v>
      </c>
      <c r="N20" s="33">
        <v>47348</v>
      </c>
      <c r="O20" s="71">
        <v>51912</v>
      </c>
      <c r="P20" s="71">
        <v>1716</v>
      </c>
      <c r="Q20" s="33">
        <v>17302</v>
      </c>
      <c r="R20" s="33">
        <v>22877</v>
      </c>
      <c r="S20" s="33"/>
      <c r="T20" s="61"/>
      <c r="U20" s="33">
        <f t="shared" si="4"/>
        <v>5200</v>
      </c>
      <c r="V20" s="33">
        <v>4000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120</v>
      </c>
      <c r="AI20" s="33">
        <v>1080</v>
      </c>
      <c r="AJ20" s="33"/>
      <c r="AK20" s="33"/>
      <c r="AL20" s="33"/>
      <c r="AM20" s="33"/>
      <c r="AN20" s="33"/>
      <c r="AO20" s="33"/>
      <c r="AP20" s="33"/>
    </row>
    <row r="21" spans="1:42" ht="13.5">
      <c r="A21" s="10" t="s">
        <v>190</v>
      </c>
      <c r="B21" s="11"/>
      <c r="C21" s="11"/>
      <c r="D21" s="11" t="s">
        <v>191</v>
      </c>
      <c r="E21" s="61">
        <f aca="true" t="shared" si="5" ref="E21:T21">E22+E24</f>
        <v>511556</v>
      </c>
      <c r="F21" s="61">
        <f t="shared" si="5"/>
        <v>504656</v>
      </c>
      <c r="G21" s="33">
        <f t="shared" si="5"/>
        <v>162708</v>
      </c>
      <c r="H21" s="33">
        <f t="shared" si="5"/>
        <v>41220</v>
      </c>
      <c r="I21" s="33">
        <f t="shared" si="5"/>
        <v>0</v>
      </c>
      <c r="J21" s="33">
        <f t="shared" si="5"/>
        <v>5880</v>
      </c>
      <c r="K21" s="33">
        <f t="shared" si="5"/>
        <v>20720</v>
      </c>
      <c r="L21" s="33">
        <f t="shared" si="5"/>
        <v>0</v>
      </c>
      <c r="M21" s="33">
        <f t="shared" si="5"/>
        <v>70893</v>
      </c>
      <c r="N21" s="33">
        <f t="shared" si="5"/>
        <v>63694</v>
      </c>
      <c r="O21" s="33">
        <f t="shared" si="5"/>
        <v>59286</v>
      </c>
      <c r="P21" s="33">
        <f t="shared" si="5"/>
        <v>1088</v>
      </c>
      <c r="Q21" s="33">
        <f t="shared" si="5"/>
        <v>21954</v>
      </c>
      <c r="R21" s="33">
        <f t="shared" si="5"/>
        <v>28983</v>
      </c>
      <c r="S21" s="33">
        <f t="shared" si="5"/>
        <v>0</v>
      </c>
      <c r="T21" s="33">
        <f t="shared" si="5"/>
        <v>28230</v>
      </c>
      <c r="U21" s="33">
        <f t="shared" si="4"/>
        <v>6900</v>
      </c>
      <c r="V21" s="33">
        <f>V22+V25</f>
        <v>6000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>
        <f>AH22+AH24</f>
        <v>180</v>
      </c>
      <c r="AI21" s="33">
        <f>AI22+AI24</f>
        <v>720</v>
      </c>
      <c r="AJ21" s="33"/>
      <c r="AK21" s="33"/>
      <c r="AL21" s="33"/>
      <c r="AM21" s="33"/>
      <c r="AN21" s="33"/>
      <c r="AO21" s="33"/>
      <c r="AP21" s="33"/>
    </row>
    <row r="22" spans="1:42" ht="13.5">
      <c r="A22" s="62">
        <v>21301</v>
      </c>
      <c r="B22" s="63"/>
      <c r="C22" s="64"/>
      <c r="D22" s="11" t="s">
        <v>192</v>
      </c>
      <c r="E22" s="61">
        <f>F22+U22+AL22</f>
        <v>339971</v>
      </c>
      <c r="F22" s="61">
        <f>SUM(G22:T22)</f>
        <v>335131</v>
      </c>
      <c r="G22" s="33">
        <v>115920</v>
      </c>
      <c r="H22" s="33">
        <v>30240</v>
      </c>
      <c r="I22" s="33"/>
      <c r="J22" s="33">
        <v>4704</v>
      </c>
      <c r="K22" s="33">
        <v>13440</v>
      </c>
      <c r="L22" s="33"/>
      <c r="M22" s="33">
        <v>51840</v>
      </c>
      <c r="N22" s="33">
        <v>39900</v>
      </c>
      <c r="O22" s="71">
        <v>44249</v>
      </c>
      <c r="P22" s="71">
        <v>728</v>
      </c>
      <c r="Q22" s="33">
        <v>14701</v>
      </c>
      <c r="R22" s="33">
        <v>19409</v>
      </c>
      <c r="S22" s="33"/>
      <c r="T22" s="61"/>
      <c r="U22" s="33">
        <f t="shared" si="4"/>
        <v>4840</v>
      </c>
      <c r="V22" s="33">
        <v>4000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>
        <v>120</v>
      </c>
      <c r="AI22" s="33">
        <v>720</v>
      </c>
      <c r="AJ22" s="33"/>
      <c r="AK22" s="33"/>
      <c r="AL22" s="33"/>
      <c r="AM22" s="33"/>
      <c r="AN22" s="33"/>
      <c r="AO22" s="33"/>
      <c r="AP22" s="33"/>
    </row>
    <row r="23" spans="1:42" ht="13.5">
      <c r="A23" s="62">
        <v>2130101</v>
      </c>
      <c r="B23" s="63"/>
      <c r="C23" s="64"/>
      <c r="D23" s="11" t="s">
        <v>182</v>
      </c>
      <c r="E23" s="61">
        <f>F23+U23+AL23</f>
        <v>339971</v>
      </c>
      <c r="F23" s="61">
        <f>SUM(G23:T23)</f>
        <v>335131</v>
      </c>
      <c r="G23" s="33">
        <v>115920</v>
      </c>
      <c r="H23" s="33">
        <v>30240</v>
      </c>
      <c r="I23" s="33"/>
      <c r="J23" s="33">
        <v>4704</v>
      </c>
      <c r="K23" s="33">
        <v>13440</v>
      </c>
      <c r="L23" s="33"/>
      <c r="M23" s="33">
        <v>51840</v>
      </c>
      <c r="N23" s="33">
        <v>39900</v>
      </c>
      <c r="O23" s="71">
        <v>44249</v>
      </c>
      <c r="P23" s="71">
        <v>728</v>
      </c>
      <c r="Q23" s="33">
        <v>14701</v>
      </c>
      <c r="R23" s="33">
        <v>19409</v>
      </c>
      <c r="S23" s="33"/>
      <c r="T23" s="61"/>
      <c r="U23" s="33">
        <f t="shared" si="4"/>
        <v>4840</v>
      </c>
      <c r="V23" s="33">
        <v>4000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>
        <v>120</v>
      </c>
      <c r="AI23" s="33">
        <v>720</v>
      </c>
      <c r="AJ23" s="33"/>
      <c r="AK23" s="33"/>
      <c r="AL23" s="33"/>
      <c r="AM23" s="33"/>
      <c r="AN23" s="33"/>
      <c r="AO23" s="33"/>
      <c r="AP23" s="33"/>
    </row>
    <row r="24" spans="1:42" ht="13.5">
      <c r="A24" s="10" t="s">
        <v>193</v>
      </c>
      <c r="B24" s="11"/>
      <c r="C24" s="11"/>
      <c r="D24" s="11" t="s">
        <v>194</v>
      </c>
      <c r="E24" s="61">
        <f>F24+U24+AL24</f>
        <v>171585</v>
      </c>
      <c r="F24" s="61">
        <f>SUM(G24:T24)</f>
        <v>169525</v>
      </c>
      <c r="G24" s="33">
        <v>46788</v>
      </c>
      <c r="H24" s="33">
        <v>10980</v>
      </c>
      <c r="I24" s="33"/>
      <c r="J24" s="33">
        <v>1176</v>
      </c>
      <c r="K24" s="33">
        <v>7280</v>
      </c>
      <c r="L24" s="33"/>
      <c r="M24" s="33">
        <v>19053</v>
      </c>
      <c r="N24" s="33">
        <v>23794</v>
      </c>
      <c r="O24" s="71">
        <v>15037</v>
      </c>
      <c r="P24" s="71">
        <v>360</v>
      </c>
      <c r="Q24" s="33">
        <v>7253</v>
      </c>
      <c r="R24" s="33">
        <v>9574</v>
      </c>
      <c r="S24" s="33"/>
      <c r="T24" s="61">
        <v>28230</v>
      </c>
      <c r="U24" s="33">
        <f t="shared" si="4"/>
        <v>2060</v>
      </c>
      <c r="V24" s="33">
        <v>2000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>
        <v>60</v>
      </c>
      <c r="AI24" s="33"/>
      <c r="AJ24" s="33"/>
      <c r="AK24" s="33"/>
      <c r="AL24" s="33"/>
      <c r="AM24" s="33"/>
      <c r="AN24" s="33"/>
      <c r="AO24" s="33"/>
      <c r="AP24" s="33"/>
    </row>
    <row r="25" spans="1:42" ht="13.5">
      <c r="A25" s="10" t="s">
        <v>195</v>
      </c>
      <c r="B25" s="11"/>
      <c r="C25" s="11"/>
      <c r="D25" s="11" t="s">
        <v>182</v>
      </c>
      <c r="E25" s="61">
        <f>F25+U25+AL25</f>
        <v>171585</v>
      </c>
      <c r="F25" s="61">
        <f>SUM(G25:T25)</f>
        <v>169525</v>
      </c>
      <c r="G25" s="33">
        <v>46788</v>
      </c>
      <c r="H25" s="33">
        <v>10980</v>
      </c>
      <c r="I25" s="33"/>
      <c r="J25" s="33">
        <v>1176</v>
      </c>
      <c r="K25" s="33">
        <v>7280</v>
      </c>
      <c r="L25" s="33"/>
      <c r="M25" s="33">
        <v>19053</v>
      </c>
      <c r="N25" s="33">
        <v>23794</v>
      </c>
      <c r="O25" s="71">
        <v>15037</v>
      </c>
      <c r="P25" s="71">
        <v>360</v>
      </c>
      <c r="Q25" s="33">
        <v>7253</v>
      </c>
      <c r="R25" s="33">
        <v>9574</v>
      </c>
      <c r="S25" s="33"/>
      <c r="T25" s="61">
        <v>28230</v>
      </c>
      <c r="U25" s="33">
        <f t="shared" si="4"/>
        <v>2060</v>
      </c>
      <c r="V25" s="33">
        <v>2000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>
        <v>60</v>
      </c>
      <c r="AI25" s="33"/>
      <c r="AJ25" s="33"/>
      <c r="AK25" s="33"/>
      <c r="AL25" s="33"/>
      <c r="AM25" s="33"/>
      <c r="AN25" s="33"/>
      <c r="AO25" s="33"/>
      <c r="AP25" s="33"/>
    </row>
    <row r="26" spans="1:42" ht="13.5">
      <c r="A26" s="10" t="s">
        <v>196</v>
      </c>
      <c r="B26" s="11"/>
      <c r="C26" s="11"/>
      <c r="D26" s="11" t="s">
        <v>197</v>
      </c>
      <c r="E26" s="61">
        <f aca="true" t="shared" si="6" ref="E26:R26">E27+E29</f>
        <v>191807</v>
      </c>
      <c r="F26" s="61">
        <f t="shared" si="6"/>
        <v>189747</v>
      </c>
      <c r="G26" s="61">
        <f t="shared" si="6"/>
        <v>66192</v>
      </c>
      <c r="H26" s="61">
        <f t="shared" si="6"/>
        <v>16920</v>
      </c>
      <c r="I26" s="61">
        <f t="shared" si="6"/>
        <v>2640</v>
      </c>
      <c r="J26" s="61">
        <f t="shared" si="6"/>
        <v>2352</v>
      </c>
      <c r="K26" s="61">
        <f t="shared" si="6"/>
        <v>6720</v>
      </c>
      <c r="L26" s="61">
        <f t="shared" si="6"/>
        <v>0</v>
      </c>
      <c r="M26" s="61">
        <f t="shared" si="6"/>
        <v>27564</v>
      </c>
      <c r="N26" s="61">
        <f t="shared" si="6"/>
        <v>23912</v>
      </c>
      <c r="O26" s="61">
        <f t="shared" si="6"/>
        <v>24029</v>
      </c>
      <c r="P26" s="61">
        <f t="shared" si="6"/>
        <v>407</v>
      </c>
      <c r="Q26" s="61">
        <f t="shared" si="6"/>
        <v>8189</v>
      </c>
      <c r="R26" s="61">
        <f t="shared" si="6"/>
        <v>10822</v>
      </c>
      <c r="S26" s="33"/>
      <c r="T26" s="61"/>
      <c r="U26" s="33">
        <f>U27+U29</f>
        <v>2060</v>
      </c>
      <c r="V26" s="33">
        <f>V27+V29</f>
        <v>2000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>
        <f>AH27+AH29</f>
        <v>60</v>
      </c>
      <c r="AI26" s="33"/>
      <c r="AJ26" s="33"/>
      <c r="AK26" s="33"/>
      <c r="AL26" s="33"/>
      <c r="AM26" s="33"/>
      <c r="AN26" s="33"/>
      <c r="AO26" s="33"/>
      <c r="AP26" s="33"/>
    </row>
    <row r="27" spans="1:42" ht="13.5">
      <c r="A27" s="10" t="s">
        <v>198</v>
      </c>
      <c r="B27" s="11"/>
      <c r="C27" s="11"/>
      <c r="D27" s="11" t="s">
        <v>199</v>
      </c>
      <c r="E27" s="61">
        <f>F27+U27+AL27</f>
        <v>93915</v>
      </c>
      <c r="F27" s="61">
        <f>SUM(G27:T27)</f>
        <v>92885</v>
      </c>
      <c r="G27" s="33">
        <v>30480</v>
      </c>
      <c r="H27" s="33">
        <v>8100</v>
      </c>
      <c r="I27" s="33">
        <v>2640</v>
      </c>
      <c r="J27" s="33">
        <v>1176</v>
      </c>
      <c r="K27" s="33">
        <v>3360</v>
      </c>
      <c r="L27" s="33"/>
      <c r="M27" s="33">
        <v>14016</v>
      </c>
      <c r="N27" s="33">
        <v>12224</v>
      </c>
      <c r="O27" s="71">
        <v>11448</v>
      </c>
      <c r="P27" s="71">
        <v>198</v>
      </c>
      <c r="Q27" s="33">
        <v>3982</v>
      </c>
      <c r="R27" s="33">
        <v>5261</v>
      </c>
      <c r="S27" s="33"/>
      <c r="T27" s="61"/>
      <c r="U27" s="33">
        <f>SUM(V27:AK27)</f>
        <v>1030</v>
      </c>
      <c r="V27" s="33">
        <v>1000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>
        <v>30</v>
      </c>
      <c r="AI27" s="33"/>
      <c r="AJ27" s="33"/>
      <c r="AK27" s="33"/>
      <c r="AL27" s="33"/>
      <c r="AM27" s="33"/>
      <c r="AN27" s="33"/>
      <c r="AO27" s="33"/>
      <c r="AP27" s="33"/>
    </row>
    <row r="28" spans="1:42" ht="13.5">
      <c r="A28" s="10" t="s">
        <v>200</v>
      </c>
      <c r="B28" s="11"/>
      <c r="C28" s="11"/>
      <c r="D28" s="11" t="s">
        <v>182</v>
      </c>
      <c r="E28" s="61">
        <f>F28+U28+AL28</f>
        <v>93915</v>
      </c>
      <c r="F28" s="61">
        <f>SUM(G28:T28)</f>
        <v>92885</v>
      </c>
      <c r="G28" s="33">
        <v>30480</v>
      </c>
      <c r="H28" s="33">
        <v>8100</v>
      </c>
      <c r="I28" s="33">
        <v>2640</v>
      </c>
      <c r="J28" s="33">
        <v>1176</v>
      </c>
      <c r="K28" s="33">
        <v>3360</v>
      </c>
      <c r="L28" s="33"/>
      <c r="M28" s="33">
        <v>14016</v>
      </c>
      <c r="N28" s="33">
        <v>12224</v>
      </c>
      <c r="O28" s="71">
        <v>11448</v>
      </c>
      <c r="P28" s="71">
        <v>198</v>
      </c>
      <c r="Q28" s="33">
        <v>3982</v>
      </c>
      <c r="R28" s="33">
        <v>5261</v>
      </c>
      <c r="S28" s="33"/>
      <c r="T28" s="61"/>
      <c r="U28" s="33">
        <f>SUM(V28:AK28)</f>
        <v>1030</v>
      </c>
      <c r="V28" s="33">
        <v>1000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>
        <v>30</v>
      </c>
      <c r="AI28" s="33"/>
      <c r="AJ28" s="33"/>
      <c r="AK28" s="33"/>
      <c r="AL28" s="33"/>
      <c r="AM28" s="33"/>
      <c r="AN28" s="33"/>
      <c r="AO28" s="33"/>
      <c r="AP28" s="33"/>
    </row>
    <row r="29" spans="1:42" ht="13.5">
      <c r="A29" s="10" t="s">
        <v>201</v>
      </c>
      <c r="B29" s="11"/>
      <c r="C29" s="11"/>
      <c r="D29" s="11" t="s">
        <v>202</v>
      </c>
      <c r="E29" s="61">
        <f>F29+U29+AL29</f>
        <v>97892</v>
      </c>
      <c r="F29" s="61">
        <f>SUM(G29:T29)</f>
        <v>96862</v>
      </c>
      <c r="G29" s="33">
        <v>35712</v>
      </c>
      <c r="H29" s="33">
        <v>8820</v>
      </c>
      <c r="I29" s="33"/>
      <c r="J29" s="33">
        <v>1176</v>
      </c>
      <c r="K29" s="33">
        <v>3360</v>
      </c>
      <c r="L29" s="33"/>
      <c r="M29" s="33">
        <v>13548</v>
      </c>
      <c r="N29" s="33">
        <v>11688</v>
      </c>
      <c r="O29" s="71">
        <v>12581</v>
      </c>
      <c r="P29" s="71">
        <v>209</v>
      </c>
      <c r="Q29" s="33">
        <v>4207</v>
      </c>
      <c r="R29" s="33">
        <v>5561</v>
      </c>
      <c r="S29" s="33"/>
      <c r="T29" s="61"/>
      <c r="U29" s="33">
        <f>SUM(V29:AK29)</f>
        <v>1030</v>
      </c>
      <c r="V29" s="33">
        <v>1000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>
        <v>30</v>
      </c>
      <c r="AI29" s="33"/>
      <c r="AJ29" s="33"/>
      <c r="AK29" s="33"/>
      <c r="AL29" s="33"/>
      <c r="AM29" s="33"/>
      <c r="AN29" s="33"/>
      <c r="AO29" s="33"/>
      <c r="AP29" s="33"/>
    </row>
    <row r="30" spans="1:42" ht="13.5">
      <c r="A30" s="10" t="s">
        <v>203</v>
      </c>
      <c r="B30" s="11"/>
      <c r="C30" s="11"/>
      <c r="D30" s="11" t="s">
        <v>182</v>
      </c>
      <c r="E30" s="61">
        <f>F30+U30+AL30</f>
        <v>97892</v>
      </c>
      <c r="F30" s="61">
        <f>SUM(G30:T30)</f>
        <v>96862</v>
      </c>
      <c r="G30" s="33">
        <v>35712</v>
      </c>
      <c r="H30" s="33">
        <v>8820</v>
      </c>
      <c r="I30" s="33"/>
      <c r="J30" s="33">
        <v>1176</v>
      </c>
      <c r="K30" s="33">
        <v>3360</v>
      </c>
      <c r="L30" s="33"/>
      <c r="M30" s="33">
        <v>13548</v>
      </c>
      <c r="N30" s="33">
        <v>11688</v>
      </c>
      <c r="O30" s="71">
        <v>12581</v>
      </c>
      <c r="P30" s="71">
        <v>209</v>
      </c>
      <c r="Q30" s="33">
        <v>4207</v>
      </c>
      <c r="R30" s="33">
        <v>5561</v>
      </c>
      <c r="S30" s="33"/>
      <c r="T30" s="61"/>
      <c r="U30" s="33">
        <f>SUM(V30:AK30)</f>
        <v>1030</v>
      </c>
      <c r="V30" s="33">
        <v>1000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>
        <v>30</v>
      </c>
      <c r="AI30" s="33"/>
      <c r="AJ30" s="33"/>
      <c r="AK30" s="33"/>
      <c r="AL30" s="33"/>
      <c r="AM30" s="33"/>
      <c r="AN30" s="33"/>
      <c r="AO30" s="33"/>
      <c r="AP30" s="33"/>
    </row>
  </sheetData>
  <sheetProtection/>
  <mergeCells count="69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11805555555555555" right="0.07847222222222222" top="0.9840277777777777" bottom="1" header="0.5" footer="0.5"/>
  <pageSetup horizontalDpi="600" verticalDpi="600" orientation="landscape" paperSize="9" scale="2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workbookViewId="0" topLeftCell="A1">
      <selection activeCell="A1" sqref="A1:AP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2" width="13.421875" style="1" customWidth="1"/>
    <col min="43" max="43" width="9.7109375" style="1" customWidth="1"/>
    <col min="44" max="16384" width="8.8515625" style="1" customWidth="1"/>
  </cols>
  <sheetData>
    <row r="1" spans="1:42" ht="27">
      <c r="A1" s="2" t="s">
        <v>254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">
      <c r="A3" s="3" t="s">
        <v>1</v>
      </c>
    </row>
    <row r="4" spans="1:42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211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6" t="s">
        <v>3</v>
      </c>
      <c r="P4" s="66"/>
      <c r="Q4" s="6"/>
      <c r="R4" s="6"/>
      <c r="S4" s="6" t="s">
        <v>3</v>
      </c>
      <c r="T4" s="59" t="s">
        <v>3</v>
      </c>
      <c r="U4" s="6" t="s">
        <v>212</v>
      </c>
      <c r="V4" s="6" t="s">
        <v>3</v>
      </c>
      <c r="W4" s="6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/>
      <c r="AC4" s="6"/>
      <c r="AD4" s="6" t="s">
        <v>3</v>
      </c>
      <c r="AE4" s="6" t="s">
        <v>3</v>
      </c>
      <c r="AF4" s="6" t="s">
        <v>3</v>
      </c>
      <c r="AG4" s="6"/>
      <c r="AH4" s="6" t="s">
        <v>3</v>
      </c>
      <c r="AI4" s="6"/>
      <c r="AJ4" s="6" t="s">
        <v>3</v>
      </c>
      <c r="AK4" s="6"/>
      <c r="AL4" s="6" t="s">
        <v>213</v>
      </c>
      <c r="AM4" s="6" t="s">
        <v>3</v>
      </c>
      <c r="AN4" s="6" t="s">
        <v>3</v>
      </c>
      <c r="AO4" s="6" t="s">
        <v>3</v>
      </c>
      <c r="AP4" s="6" t="s">
        <v>3</v>
      </c>
    </row>
    <row r="5" spans="1:42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214</v>
      </c>
      <c r="H5" s="8" t="s">
        <v>215</v>
      </c>
      <c r="I5" s="48" t="s">
        <v>216</v>
      </c>
      <c r="J5" s="48" t="s">
        <v>217</v>
      </c>
      <c r="K5" s="48" t="s">
        <v>218</v>
      </c>
      <c r="L5" s="48" t="s">
        <v>219</v>
      </c>
      <c r="M5" s="48" t="s">
        <v>220</v>
      </c>
      <c r="N5" s="8" t="s">
        <v>221</v>
      </c>
      <c r="O5" s="67" t="s">
        <v>222</v>
      </c>
      <c r="P5" s="68" t="s">
        <v>223</v>
      </c>
      <c r="Q5" s="48" t="s">
        <v>224</v>
      </c>
      <c r="R5" s="48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8" t="s">
        <v>231</v>
      </c>
      <c r="Z5" s="8" t="s">
        <v>232</v>
      </c>
      <c r="AA5" s="8" t="s">
        <v>233</v>
      </c>
      <c r="AB5" s="48" t="s">
        <v>234</v>
      </c>
      <c r="AC5" s="48" t="s">
        <v>235</v>
      </c>
      <c r="AD5" s="8" t="s">
        <v>236</v>
      </c>
      <c r="AE5" s="8" t="s">
        <v>237</v>
      </c>
      <c r="AF5" s="8" t="s">
        <v>238</v>
      </c>
      <c r="AG5" s="48" t="s">
        <v>239</v>
      </c>
      <c r="AH5" s="8" t="s">
        <v>240</v>
      </c>
      <c r="AI5" s="48" t="s">
        <v>241</v>
      </c>
      <c r="AJ5" s="8" t="s">
        <v>242</v>
      </c>
      <c r="AK5" s="48" t="s">
        <v>243</v>
      </c>
      <c r="AL5" s="8" t="s">
        <v>139</v>
      </c>
      <c r="AM5" s="8" t="s">
        <v>244</v>
      </c>
      <c r="AN5" s="8" t="s">
        <v>245</v>
      </c>
      <c r="AO5" s="8" t="s">
        <v>246</v>
      </c>
      <c r="AP5" s="8" t="s">
        <v>247</v>
      </c>
    </row>
    <row r="6" spans="1:42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40"/>
      <c r="J6" s="40"/>
      <c r="K6" s="40"/>
      <c r="L6" s="40"/>
      <c r="M6" s="40"/>
      <c r="N6" s="8"/>
      <c r="O6" s="67" t="s">
        <v>3</v>
      </c>
      <c r="P6" s="69"/>
      <c r="Q6" s="40"/>
      <c r="R6" s="40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40"/>
      <c r="AC6" s="40"/>
      <c r="AD6" s="8" t="s">
        <v>3</v>
      </c>
      <c r="AE6" s="8" t="s">
        <v>3</v>
      </c>
      <c r="AF6" s="8" t="s">
        <v>3</v>
      </c>
      <c r="AG6" s="40"/>
      <c r="AH6" s="8" t="s">
        <v>3</v>
      </c>
      <c r="AI6" s="40"/>
      <c r="AJ6" s="8" t="s">
        <v>3</v>
      </c>
      <c r="AK6" s="40"/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43"/>
      <c r="J7" s="43"/>
      <c r="K7" s="43"/>
      <c r="L7" s="43"/>
      <c r="M7" s="43"/>
      <c r="N7" s="8"/>
      <c r="O7" s="67" t="s">
        <v>3</v>
      </c>
      <c r="P7" s="70"/>
      <c r="Q7" s="43"/>
      <c r="R7" s="43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43"/>
      <c r="AC7" s="43"/>
      <c r="AD7" s="8" t="s">
        <v>3</v>
      </c>
      <c r="AE7" s="8" t="s">
        <v>3</v>
      </c>
      <c r="AF7" s="8" t="s">
        <v>3</v>
      </c>
      <c r="AG7" s="43"/>
      <c r="AH7" s="8" t="s">
        <v>3</v>
      </c>
      <c r="AI7" s="43"/>
      <c r="AJ7" s="8" t="s">
        <v>3</v>
      </c>
      <c r="AK7" s="43"/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248</v>
      </c>
      <c r="AD8" s="60" t="s">
        <v>249</v>
      </c>
      <c r="AE8" s="60" t="s">
        <v>250</v>
      </c>
      <c r="AF8" s="60" t="s">
        <v>251</v>
      </c>
      <c r="AG8" s="60" t="s">
        <v>252</v>
      </c>
      <c r="AH8" s="60" t="s">
        <v>253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E10+E15+E18+E21+E26</f>
        <v>4371357.4</v>
      </c>
      <c r="F9" s="61">
        <f aca="true" t="shared" si="0" ref="F9:AA9">F10+F15+F18+F21+F26</f>
        <v>3859699.4</v>
      </c>
      <c r="G9" s="61">
        <f t="shared" si="0"/>
        <v>1255302</v>
      </c>
      <c r="H9" s="61">
        <f t="shared" si="0"/>
        <v>861660</v>
      </c>
      <c r="I9" s="61">
        <f t="shared" si="0"/>
        <v>7920</v>
      </c>
      <c r="J9" s="61">
        <f t="shared" si="0"/>
        <v>39984</v>
      </c>
      <c r="K9" s="61">
        <f t="shared" si="0"/>
        <v>129920</v>
      </c>
      <c r="L9" s="61">
        <f t="shared" si="0"/>
        <v>155700</v>
      </c>
      <c r="M9" s="61">
        <f t="shared" si="0"/>
        <v>182229</v>
      </c>
      <c r="N9" s="61">
        <f t="shared" si="0"/>
        <v>227771</v>
      </c>
      <c r="O9" s="61">
        <f t="shared" si="0"/>
        <v>446967</v>
      </c>
      <c r="P9" s="61">
        <f t="shared" si="0"/>
        <v>3913</v>
      </c>
      <c r="Q9" s="61">
        <f t="shared" si="0"/>
        <v>152410</v>
      </c>
      <c r="R9" s="61">
        <f t="shared" si="0"/>
        <v>199139</v>
      </c>
      <c r="S9" s="61">
        <f t="shared" si="0"/>
        <v>40000</v>
      </c>
      <c r="T9" s="61">
        <f t="shared" si="0"/>
        <v>156784.4</v>
      </c>
      <c r="U9" s="61">
        <f t="shared" si="0"/>
        <v>386290</v>
      </c>
      <c r="V9" s="61">
        <f t="shared" si="0"/>
        <v>40000</v>
      </c>
      <c r="W9" s="61">
        <f t="shared" si="0"/>
        <v>40000</v>
      </c>
      <c r="X9" s="61">
        <f t="shared" si="0"/>
        <v>30000</v>
      </c>
      <c r="Y9" s="61">
        <f t="shared" si="0"/>
        <v>40000</v>
      </c>
      <c r="Z9" s="61">
        <f t="shared" si="0"/>
        <v>42000</v>
      </c>
      <c r="AA9" s="61">
        <f t="shared" si="0"/>
        <v>18000</v>
      </c>
      <c r="AB9" s="61">
        <f aca="true" t="shared" si="1" ref="AB9:AH9">AB10+AB15+AB18+AB21+AB26</f>
        <v>30000</v>
      </c>
      <c r="AC9" s="61">
        <f t="shared" si="1"/>
        <v>20000</v>
      </c>
      <c r="AD9" s="61">
        <f t="shared" si="1"/>
        <v>20800</v>
      </c>
      <c r="AE9" s="61">
        <f t="shared" si="1"/>
        <v>20000</v>
      </c>
      <c r="AF9" s="61">
        <f t="shared" si="1"/>
        <v>30000</v>
      </c>
      <c r="AG9" s="61">
        <f t="shared" si="1"/>
        <v>30000</v>
      </c>
      <c r="AH9" s="61">
        <f t="shared" si="1"/>
        <v>1530</v>
      </c>
      <c r="AI9" s="61"/>
      <c r="AJ9" s="61">
        <f>AJ10+AJ15+AJ18+AJ21+AJ26</f>
        <v>20000</v>
      </c>
      <c r="AK9" s="61">
        <f>AK10+AK15+AK18+AK21+AK26</f>
        <v>0</v>
      </c>
      <c r="AL9" s="61">
        <f>AL10+AL15+AL18+AL21+AL26</f>
        <v>125368</v>
      </c>
      <c r="AM9" s="61">
        <f>AM10+AM15+AM18+AM21+AM26</f>
        <v>59360</v>
      </c>
      <c r="AN9" s="61">
        <f>AN10+AN15+AN18+AN21+AN26</f>
        <v>66008</v>
      </c>
      <c r="AO9" s="61"/>
      <c r="AP9" s="33"/>
    </row>
    <row r="10" spans="1:42" ht="15" customHeight="1">
      <c r="A10" s="10" t="s">
        <v>177</v>
      </c>
      <c r="B10" s="11"/>
      <c r="C10" s="11" t="s">
        <v>3</v>
      </c>
      <c r="D10" s="11" t="s">
        <v>178</v>
      </c>
      <c r="E10" s="61">
        <f>E11+E13</f>
        <v>3155478.4</v>
      </c>
      <c r="F10" s="61">
        <f aca="true" t="shared" si="2" ref="F10:AA10">F11+F13</f>
        <v>2659010.4</v>
      </c>
      <c r="G10" s="61">
        <f t="shared" si="2"/>
        <v>837834</v>
      </c>
      <c r="H10" s="61">
        <f t="shared" si="2"/>
        <v>758220</v>
      </c>
      <c r="I10" s="61">
        <f t="shared" si="2"/>
        <v>5280</v>
      </c>
      <c r="J10" s="61">
        <f t="shared" si="2"/>
        <v>25872</v>
      </c>
      <c r="K10" s="61">
        <f t="shared" si="2"/>
        <v>85120</v>
      </c>
      <c r="L10" s="61">
        <f t="shared" si="2"/>
        <v>155700</v>
      </c>
      <c r="M10" s="61">
        <f t="shared" si="2"/>
        <v>14016</v>
      </c>
      <c r="N10" s="61">
        <f t="shared" si="2"/>
        <v>79503</v>
      </c>
      <c r="O10" s="61">
        <f t="shared" si="2"/>
        <v>297946</v>
      </c>
      <c r="P10" s="61">
        <f t="shared" si="2"/>
        <v>244</v>
      </c>
      <c r="Q10" s="61">
        <f t="shared" si="2"/>
        <v>100358</v>
      </c>
      <c r="R10" s="61">
        <f t="shared" si="2"/>
        <v>130363</v>
      </c>
      <c r="S10" s="61">
        <f t="shared" si="2"/>
        <v>40000</v>
      </c>
      <c r="T10" s="61">
        <f t="shared" si="2"/>
        <v>128554.4</v>
      </c>
      <c r="U10" s="61">
        <f t="shared" si="2"/>
        <v>371100</v>
      </c>
      <c r="V10" s="61">
        <f t="shared" si="2"/>
        <v>27000</v>
      </c>
      <c r="W10" s="61">
        <f t="shared" si="2"/>
        <v>40000</v>
      </c>
      <c r="X10" s="61">
        <f t="shared" si="2"/>
        <v>30000</v>
      </c>
      <c r="Y10" s="61">
        <f t="shared" si="2"/>
        <v>40000</v>
      </c>
      <c r="Z10" s="61">
        <f t="shared" si="2"/>
        <v>42000</v>
      </c>
      <c r="AA10" s="61">
        <f t="shared" si="2"/>
        <v>18000</v>
      </c>
      <c r="AB10" s="61">
        <f aca="true" t="shared" si="3" ref="AB10:AN10">AB11+AB13</f>
        <v>30000</v>
      </c>
      <c r="AC10" s="61">
        <f t="shared" si="3"/>
        <v>20000</v>
      </c>
      <c r="AD10" s="61">
        <f t="shared" si="3"/>
        <v>20800</v>
      </c>
      <c r="AE10" s="61">
        <f t="shared" si="3"/>
        <v>20000</v>
      </c>
      <c r="AF10" s="61">
        <f t="shared" si="3"/>
        <v>30000</v>
      </c>
      <c r="AG10" s="61">
        <f t="shared" si="3"/>
        <v>30000</v>
      </c>
      <c r="AH10" s="61">
        <f t="shared" si="3"/>
        <v>1140</v>
      </c>
      <c r="AI10" s="61">
        <f t="shared" si="3"/>
        <v>2160</v>
      </c>
      <c r="AJ10" s="61">
        <f t="shared" si="3"/>
        <v>20000</v>
      </c>
      <c r="AK10" s="61">
        <f t="shared" si="3"/>
        <v>0</v>
      </c>
      <c r="AL10" s="61">
        <f t="shared" si="3"/>
        <v>125368</v>
      </c>
      <c r="AM10" s="61">
        <f t="shared" si="3"/>
        <v>59360</v>
      </c>
      <c r="AN10" s="61">
        <f t="shared" si="3"/>
        <v>66008</v>
      </c>
      <c r="AO10" s="33"/>
      <c r="AP10" s="33"/>
    </row>
    <row r="11" spans="1:42" ht="15" customHeight="1">
      <c r="A11" s="10" t="s">
        <v>179</v>
      </c>
      <c r="B11" s="11"/>
      <c r="C11" s="11" t="s">
        <v>3</v>
      </c>
      <c r="D11" s="11" t="s">
        <v>180</v>
      </c>
      <c r="E11" s="61">
        <f aca="true" t="shared" si="4" ref="E11:E25">F11+U11+AL11</f>
        <v>3042337.4</v>
      </c>
      <c r="F11" s="61">
        <f aca="true" t="shared" si="5" ref="F11:F20">SUM(G11:T11)</f>
        <v>2546899.4</v>
      </c>
      <c r="G11" s="33">
        <v>792270</v>
      </c>
      <c r="H11" s="33">
        <v>748440</v>
      </c>
      <c r="I11" s="33">
        <v>5280</v>
      </c>
      <c r="J11" s="33">
        <v>24696</v>
      </c>
      <c r="K11" s="33">
        <v>81760</v>
      </c>
      <c r="L11" s="33">
        <v>155700</v>
      </c>
      <c r="M11" s="33"/>
      <c r="N11" s="33">
        <v>66022</v>
      </c>
      <c r="O11" s="71">
        <v>283230</v>
      </c>
      <c r="P11" s="71"/>
      <c r="Q11" s="33">
        <v>95453</v>
      </c>
      <c r="R11" s="33">
        <v>125494</v>
      </c>
      <c r="S11" s="33">
        <v>40000</v>
      </c>
      <c r="T11" s="61">
        <v>128554.4</v>
      </c>
      <c r="U11" s="33">
        <f aca="true" t="shared" si="6" ref="U11:U25">SUM(V11:AK11)</f>
        <v>370070</v>
      </c>
      <c r="V11" s="33">
        <v>26000</v>
      </c>
      <c r="W11" s="33">
        <v>40000</v>
      </c>
      <c r="X11" s="33">
        <v>30000</v>
      </c>
      <c r="Y11" s="33">
        <v>40000</v>
      </c>
      <c r="Z11" s="33">
        <v>42000</v>
      </c>
      <c r="AA11" s="33">
        <v>18000</v>
      </c>
      <c r="AB11" s="33">
        <v>30000</v>
      </c>
      <c r="AC11" s="33">
        <v>20000</v>
      </c>
      <c r="AD11" s="33">
        <v>20800</v>
      </c>
      <c r="AE11" s="33">
        <v>20000</v>
      </c>
      <c r="AF11" s="33">
        <v>30000</v>
      </c>
      <c r="AG11" s="33">
        <v>30000</v>
      </c>
      <c r="AH11" s="33">
        <v>1110</v>
      </c>
      <c r="AI11" s="33">
        <v>2160</v>
      </c>
      <c r="AJ11" s="33">
        <v>20000</v>
      </c>
      <c r="AK11" s="33"/>
      <c r="AL11" s="33">
        <f>SUM(AM11:AP11)</f>
        <v>125368</v>
      </c>
      <c r="AM11" s="33">
        <v>59360</v>
      </c>
      <c r="AN11" s="33">
        <v>66008</v>
      </c>
      <c r="AO11" s="33"/>
      <c r="AP11" s="33"/>
    </row>
    <row r="12" spans="1:42" ht="15" customHeight="1">
      <c r="A12" s="10" t="s">
        <v>181</v>
      </c>
      <c r="B12" s="11"/>
      <c r="C12" s="11" t="s">
        <v>3</v>
      </c>
      <c r="D12" s="11" t="s">
        <v>182</v>
      </c>
      <c r="E12" s="61">
        <f t="shared" si="4"/>
        <v>3042337.4</v>
      </c>
      <c r="F12" s="61">
        <f t="shared" si="5"/>
        <v>2546899.4</v>
      </c>
      <c r="G12" s="33">
        <v>792270</v>
      </c>
      <c r="H12" s="33">
        <v>748440</v>
      </c>
      <c r="I12" s="33">
        <v>5280</v>
      </c>
      <c r="J12" s="33">
        <v>24696</v>
      </c>
      <c r="K12" s="33">
        <v>81760</v>
      </c>
      <c r="L12" s="33">
        <v>155700</v>
      </c>
      <c r="M12" s="33"/>
      <c r="N12" s="33">
        <v>66022</v>
      </c>
      <c r="O12" s="71">
        <v>283230</v>
      </c>
      <c r="P12" s="71"/>
      <c r="Q12" s="33">
        <v>95453</v>
      </c>
      <c r="R12" s="33">
        <v>125494</v>
      </c>
      <c r="S12" s="33">
        <v>40000</v>
      </c>
      <c r="T12" s="61">
        <v>128554.4</v>
      </c>
      <c r="U12" s="33">
        <f t="shared" si="6"/>
        <v>370070</v>
      </c>
      <c r="V12" s="33">
        <v>26000</v>
      </c>
      <c r="W12" s="33">
        <v>40000</v>
      </c>
      <c r="X12" s="33">
        <v>30000</v>
      </c>
      <c r="Y12" s="33">
        <v>40000</v>
      </c>
      <c r="Z12" s="33">
        <v>42000</v>
      </c>
      <c r="AA12" s="33">
        <v>18000</v>
      </c>
      <c r="AB12" s="33">
        <v>30000</v>
      </c>
      <c r="AC12" s="33">
        <v>20000</v>
      </c>
      <c r="AD12" s="33">
        <v>20800</v>
      </c>
      <c r="AE12" s="33">
        <v>20000</v>
      </c>
      <c r="AF12" s="33">
        <v>30000</v>
      </c>
      <c r="AG12" s="33">
        <v>30000</v>
      </c>
      <c r="AH12" s="33">
        <v>1110</v>
      </c>
      <c r="AI12" s="33">
        <v>2160</v>
      </c>
      <c r="AJ12" s="33">
        <v>20000</v>
      </c>
      <c r="AK12" s="33"/>
      <c r="AL12" s="33">
        <f>SUM(AM12:AP12)</f>
        <v>125368</v>
      </c>
      <c r="AM12" s="33">
        <v>59360</v>
      </c>
      <c r="AN12" s="33">
        <v>66008</v>
      </c>
      <c r="AO12" s="33"/>
      <c r="AP12" s="33"/>
    </row>
    <row r="13" spans="1:42" ht="15" customHeight="1">
      <c r="A13" s="10" t="s">
        <v>183</v>
      </c>
      <c r="B13" s="11"/>
      <c r="C13" s="11" t="s">
        <v>3</v>
      </c>
      <c r="D13" s="11" t="s">
        <v>184</v>
      </c>
      <c r="E13" s="61">
        <f t="shared" si="4"/>
        <v>113141</v>
      </c>
      <c r="F13" s="61">
        <f t="shared" si="5"/>
        <v>112111</v>
      </c>
      <c r="G13" s="33">
        <v>45564</v>
      </c>
      <c r="H13" s="33">
        <v>9780</v>
      </c>
      <c r="I13" s="33"/>
      <c r="J13" s="33">
        <v>1176</v>
      </c>
      <c r="K13" s="33">
        <v>3360</v>
      </c>
      <c r="L13" s="33"/>
      <c r="M13" s="33">
        <v>14016</v>
      </c>
      <c r="N13" s="33">
        <v>13481</v>
      </c>
      <c r="O13" s="71">
        <v>14716</v>
      </c>
      <c r="P13" s="71">
        <v>244</v>
      </c>
      <c r="Q13" s="33">
        <v>4905</v>
      </c>
      <c r="R13" s="33">
        <v>4869</v>
      </c>
      <c r="S13" s="33"/>
      <c r="T13" s="61"/>
      <c r="U13" s="33">
        <f t="shared" si="6"/>
        <v>1030</v>
      </c>
      <c r="V13" s="33">
        <v>1000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>
        <v>30</v>
      </c>
      <c r="AI13" s="33"/>
      <c r="AJ13" s="33"/>
      <c r="AK13" s="33"/>
      <c r="AL13" s="33"/>
      <c r="AM13" s="33"/>
      <c r="AN13" s="33"/>
      <c r="AO13" s="33"/>
      <c r="AP13" s="33"/>
    </row>
    <row r="14" spans="1:42" ht="15" customHeight="1">
      <c r="A14" s="10" t="s">
        <v>185</v>
      </c>
      <c r="B14" s="11"/>
      <c r="C14" s="11" t="s">
        <v>3</v>
      </c>
      <c r="D14" s="11" t="s">
        <v>182</v>
      </c>
      <c r="E14" s="61">
        <f t="shared" si="4"/>
        <v>113141</v>
      </c>
      <c r="F14" s="61">
        <f t="shared" si="5"/>
        <v>112111</v>
      </c>
      <c r="G14" s="33">
        <v>45564</v>
      </c>
      <c r="H14" s="33">
        <v>9780</v>
      </c>
      <c r="I14" s="33"/>
      <c r="J14" s="33">
        <v>1176</v>
      </c>
      <c r="K14" s="33">
        <v>3360</v>
      </c>
      <c r="L14" s="33"/>
      <c r="M14" s="33">
        <v>14016</v>
      </c>
      <c r="N14" s="33">
        <v>13481</v>
      </c>
      <c r="O14" s="71">
        <v>14716</v>
      </c>
      <c r="P14" s="71">
        <v>244</v>
      </c>
      <c r="Q14" s="33">
        <v>4905</v>
      </c>
      <c r="R14" s="33">
        <v>4869</v>
      </c>
      <c r="S14" s="33"/>
      <c r="T14" s="61"/>
      <c r="U14" s="33">
        <f t="shared" si="6"/>
        <v>1030</v>
      </c>
      <c r="V14" s="33">
        <v>1000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>
        <v>30</v>
      </c>
      <c r="AI14" s="33"/>
      <c r="AJ14" s="33"/>
      <c r="AK14" s="33"/>
      <c r="AL14" s="33"/>
      <c r="AM14" s="33"/>
      <c r="AN14" s="33"/>
      <c r="AO14" s="33"/>
      <c r="AP14" s="33"/>
    </row>
    <row r="15" spans="1:42" ht="15" customHeight="1">
      <c r="A15" s="10">
        <v>207</v>
      </c>
      <c r="B15" s="11"/>
      <c r="C15" s="11" t="s">
        <v>3</v>
      </c>
      <c r="D15" s="11" t="s">
        <v>186</v>
      </c>
      <c r="E15" s="61">
        <f t="shared" si="4"/>
        <v>108353</v>
      </c>
      <c r="F15" s="61">
        <f t="shared" si="5"/>
        <v>107323</v>
      </c>
      <c r="G15" s="33">
        <v>38376</v>
      </c>
      <c r="H15" s="33">
        <v>10020</v>
      </c>
      <c r="I15" s="33"/>
      <c r="J15" s="33">
        <v>1176</v>
      </c>
      <c r="K15" s="33">
        <v>3920</v>
      </c>
      <c r="L15" s="33"/>
      <c r="M15" s="33">
        <v>15564</v>
      </c>
      <c r="N15" s="33">
        <v>13314</v>
      </c>
      <c r="O15" s="71">
        <v>13794</v>
      </c>
      <c r="P15" s="71">
        <v>458</v>
      </c>
      <c r="Q15" s="33">
        <v>4607</v>
      </c>
      <c r="R15" s="33">
        <v>6094</v>
      </c>
      <c r="S15" s="33"/>
      <c r="T15" s="61"/>
      <c r="U15" s="33">
        <f t="shared" si="6"/>
        <v>1030</v>
      </c>
      <c r="V15" s="33">
        <v>1000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>
        <v>30</v>
      </c>
      <c r="AI15" s="33"/>
      <c r="AJ15" s="33"/>
      <c r="AK15" s="33"/>
      <c r="AL15" s="33"/>
      <c r="AM15" s="33"/>
      <c r="AN15" s="33"/>
      <c r="AO15" s="33"/>
      <c r="AP15" s="33"/>
    </row>
    <row r="16" spans="1:42" ht="13.5">
      <c r="A16" s="10">
        <v>20704</v>
      </c>
      <c r="B16" s="11"/>
      <c r="C16" s="11" t="s">
        <v>3</v>
      </c>
      <c r="D16" s="11" t="s">
        <v>187</v>
      </c>
      <c r="E16" s="61">
        <f t="shared" si="4"/>
        <v>108353</v>
      </c>
      <c r="F16" s="61">
        <f t="shared" si="5"/>
        <v>107323</v>
      </c>
      <c r="G16" s="33">
        <v>38376</v>
      </c>
      <c r="H16" s="33">
        <v>10020</v>
      </c>
      <c r="I16" s="33"/>
      <c r="J16" s="33">
        <v>1176</v>
      </c>
      <c r="K16" s="33">
        <v>3920</v>
      </c>
      <c r="L16" s="33"/>
      <c r="M16" s="33">
        <v>15564</v>
      </c>
      <c r="N16" s="33">
        <v>13314</v>
      </c>
      <c r="O16" s="71">
        <v>13794</v>
      </c>
      <c r="P16" s="71">
        <v>458</v>
      </c>
      <c r="Q16" s="33">
        <v>4607</v>
      </c>
      <c r="R16" s="33">
        <v>6094</v>
      </c>
      <c r="S16" s="33"/>
      <c r="T16" s="61"/>
      <c r="U16" s="33">
        <f t="shared" si="6"/>
        <v>1030</v>
      </c>
      <c r="V16" s="33">
        <v>1000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>
        <v>30</v>
      </c>
      <c r="AI16" s="33"/>
      <c r="AJ16" s="33"/>
      <c r="AK16" s="33"/>
      <c r="AL16" s="33"/>
      <c r="AM16" s="33"/>
      <c r="AN16" s="33"/>
      <c r="AO16" s="33"/>
      <c r="AP16" s="33"/>
    </row>
    <row r="17" spans="1:42" ht="13.5">
      <c r="A17" s="10">
        <v>2070401</v>
      </c>
      <c r="B17" s="11"/>
      <c r="C17" s="11" t="s">
        <v>3</v>
      </c>
      <c r="D17" s="11" t="s">
        <v>182</v>
      </c>
      <c r="E17" s="61">
        <f t="shared" si="4"/>
        <v>108353</v>
      </c>
      <c r="F17" s="61">
        <f t="shared" si="5"/>
        <v>107323</v>
      </c>
      <c r="G17" s="33">
        <v>38376</v>
      </c>
      <c r="H17" s="33">
        <v>10020</v>
      </c>
      <c r="I17" s="33"/>
      <c r="J17" s="33">
        <v>1176</v>
      </c>
      <c r="K17" s="33">
        <v>3920</v>
      </c>
      <c r="L17" s="33"/>
      <c r="M17" s="33">
        <v>15564</v>
      </c>
      <c r="N17" s="33">
        <v>13314</v>
      </c>
      <c r="O17" s="71">
        <v>13794</v>
      </c>
      <c r="P17" s="71">
        <v>458</v>
      </c>
      <c r="Q17" s="33">
        <v>4607</v>
      </c>
      <c r="R17" s="33">
        <v>6094</v>
      </c>
      <c r="S17" s="33"/>
      <c r="T17" s="61"/>
      <c r="U17" s="33">
        <f t="shared" si="6"/>
        <v>1030</v>
      </c>
      <c r="V17" s="33">
        <v>1000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30</v>
      </c>
      <c r="AI17" s="33"/>
      <c r="AJ17" s="33"/>
      <c r="AK17" s="33"/>
      <c r="AL17" s="33"/>
      <c r="AM17" s="33"/>
      <c r="AN17" s="33"/>
      <c r="AO17" s="33"/>
      <c r="AP17" s="33"/>
    </row>
    <row r="18" spans="1:42" ht="13.5">
      <c r="A18" s="10">
        <v>210</v>
      </c>
      <c r="B18" s="11"/>
      <c r="C18" s="11"/>
      <c r="D18" s="11" t="s">
        <v>188</v>
      </c>
      <c r="E18" s="61">
        <f t="shared" si="4"/>
        <v>404163</v>
      </c>
      <c r="F18" s="61">
        <f t="shared" si="5"/>
        <v>398963</v>
      </c>
      <c r="G18" s="33">
        <v>150192</v>
      </c>
      <c r="H18" s="33">
        <v>35280</v>
      </c>
      <c r="I18" s="33"/>
      <c r="J18" s="33">
        <v>4704</v>
      </c>
      <c r="K18" s="33">
        <v>13440</v>
      </c>
      <c r="L18" s="33"/>
      <c r="M18" s="33">
        <v>54192</v>
      </c>
      <c r="N18" s="33">
        <v>47348</v>
      </c>
      <c r="O18" s="71">
        <v>51912</v>
      </c>
      <c r="P18" s="71">
        <v>1716</v>
      </c>
      <c r="Q18" s="33">
        <v>17302</v>
      </c>
      <c r="R18" s="33">
        <v>22877</v>
      </c>
      <c r="S18" s="33"/>
      <c r="T18" s="61"/>
      <c r="U18" s="33">
        <f t="shared" si="6"/>
        <v>5200</v>
      </c>
      <c r="V18" s="33">
        <v>4000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120</v>
      </c>
      <c r="AI18" s="33">
        <v>1080</v>
      </c>
      <c r="AJ18" s="33"/>
      <c r="AK18" s="33"/>
      <c r="AL18" s="33"/>
      <c r="AM18" s="33"/>
      <c r="AN18" s="33"/>
      <c r="AO18" s="33"/>
      <c r="AP18" s="33"/>
    </row>
    <row r="19" spans="1:42" ht="13.5">
      <c r="A19" s="10">
        <v>21007</v>
      </c>
      <c r="B19" s="11"/>
      <c r="C19" s="11"/>
      <c r="D19" s="11" t="s">
        <v>189</v>
      </c>
      <c r="E19" s="61">
        <f t="shared" si="4"/>
        <v>404163</v>
      </c>
      <c r="F19" s="61">
        <f t="shared" si="5"/>
        <v>398963</v>
      </c>
      <c r="G19" s="33">
        <v>150192</v>
      </c>
      <c r="H19" s="33">
        <v>35280</v>
      </c>
      <c r="I19" s="33"/>
      <c r="J19" s="33">
        <v>4704</v>
      </c>
      <c r="K19" s="33">
        <v>13440</v>
      </c>
      <c r="L19" s="33"/>
      <c r="M19" s="33">
        <v>54192</v>
      </c>
      <c r="N19" s="33">
        <v>47348</v>
      </c>
      <c r="O19" s="71">
        <v>51912</v>
      </c>
      <c r="P19" s="71">
        <v>1716</v>
      </c>
      <c r="Q19" s="33">
        <v>17302</v>
      </c>
      <c r="R19" s="33">
        <v>22877</v>
      </c>
      <c r="S19" s="33"/>
      <c r="T19" s="61"/>
      <c r="U19" s="33">
        <f t="shared" si="6"/>
        <v>5200</v>
      </c>
      <c r="V19" s="33">
        <v>4000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120</v>
      </c>
      <c r="AI19" s="33">
        <v>1080</v>
      </c>
      <c r="AJ19" s="33"/>
      <c r="AK19" s="33"/>
      <c r="AL19" s="33"/>
      <c r="AM19" s="33"/>
      <c r="AN19" s="33"/>
      <c r="AO19" s="33"/>
      <c r="AP19" s="33"/>
    </row>
    <row r="20" spans="1:42" ht="13.5">
      <c r="A20" s="10">
        <v>2100701</v>
      </c>
      <c r="B20" s="11"/>
      <c r="C20" s="11"/>
      <c r="D20" s="11" t="s">
        <v>182</v>
      </c>
      <c r="E20" s="61">
        <f t="shared" si="4"/>
        <v>404163</v>
      </c>
      <c r="F20" s="61">
        <f t="shared" si="5"/>
        <v>398963</v>
      </c>
      <c r="G20" s="33">
        <v>150192</v>
      </c>
      <c r="H20" s="33">
        <v>35280</v>
      </c>
      <c r="I20" s="33"/>
      <c r="J20" s="33">
        <v>4704</v>
      </c>
      <c r="K20" s="33">
        <v>13440</v>
      </c>
      <c r="L20" s="33"/>
      <c r="M20" s="33">
        <v>54192</v>
      </c>
      <c r="N20" s="33">
        <v>47348</v>
      </c>
      <c r="O20" s="71">
        <v>51912</v>
      </c>
      <c r="P20" s="71">
        <v>1716</v>
      </c>
      <c r="Q20" s="33">
        <v>17302</v>
      </c>
      <c r="R20" s="33">
        <v>22877</v>
      </c>
      <c r="S20" s="33"/>
      <c r="T20" s="61"/>
      <c r="U20" s="33">
        <f t="shared" si="6"/>
        <v>5200</v>
      </c>
      <c r="V20" s="33">
        <v>4000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120</v>
      </c>
      <c r="AI20" s="33">
        <v>1080</v>
      </c>
      <c r="AJ20" s="33"/>
      <c r="AK20" s="33"/>
      <c r="AL20" s="33"/>
      <c r="AM20" s="33"/>
      <c r="AN20" s="33"/>
      <c r="AO20" s="33"/>
      <c r="AP20" s="33"/>
    </row>
    <row r="21" spans="1:42" ht="13.5">
      <c r="A21" s="10" t="s">
        <v>190</v>
      </c>
      <c r="B21" s="11"/>
      <c r="C21" s="11" t="s">
        <v>3</v>
      </c>
      <c r="D21" s="11" t="s">
        <v>191</v>
      </c>
      <c r="E21" s="61">
        <f>E22+E24</f>
        <v>511556</v>
      </c>
      <c r="F21" s="61">
        <f>F22+F24</f>
        <v>504656</v>
      </c>
      <c r="G21" s="33">
        <f>G22+G24</f>
        <v>162708</v>
      </c>
      <c r="H21" s="33">
        <f aca="true" t="shared" si="7" ref="H21:T21">H22+H24</f>
        <v>41220</v>
      </c>
      <c r="I21" s="33">
        <f t="shared" si="7"/>
        <v>0</v>
      </c>
      <c r="J21" s="33">
        <f t="shared" si="7"/>
        <v>5880</v>
      </c>
      <c r="K21" s="33">
        <f t="shared" si="7"/>
        <v>20720</v>
      </c>
      <c r="L21" s="33">
        <f t="shared" si="7"/>
        <v>0</v>
      </c>
      <c r="M21" s="33">
        <f t="shared" si="7"/>
        <v>70893</v>
      </c>
      <c r="N21" s="33">
        <f t="shared" si="7"/>
        <v>63694</v>
      </c>
      <c r="O21" s="33">
        <f t="shared" si="7"/>
        <v>59286</v>
      </c>
      <c r="P21" s="33">
        <f t="shared" si="7"/>
        <v>1088</v>
      </c>
      <c r="Q21" s="33">
        <f t="shared" si="7"/>
        <v>21954</v>
      </c>
      <c r="R21" s="33">
        <f t="shared" si="7"/>
        <v>28983</v>
      </c>
      <c r="S21" s="33">
        <f t="shared" si="7"/>
        <v>0</v>
      </c>
      <c r="T21" s="33">
        <f t="shared" si="7"/>
        <v>28230</v>
      </c>
      <c r="U21" s="33">
        <f t="shared" si="6"/>
        <v>6900</v>
      </c>
      <c r="V21" s="33">
        <f>V22+V25</f>
        <v>6000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>
        <f>AH22+AH24</f>
        <v>180</v>
      </c>
      <c r="AI21" s="33">
        <f>AI22+AI24</f>
        <v>720</v>
      </c>
      <c r="AJ21" s="33"/>
      <c r="AK21" s="33"/>
      <c r="AL21" s="33"/>
      <c r="AM21" s="33"/>
      <c r="AN21" s="33"/>
      <c r="AO21" s="33"/>
      <c r="AP21" s="33"/>
    </row>
    <row r="22" spans="1:42" ht="13.5">
      <c r="A22" s="62">
        <v>21301</v>
      </c>
      <c r="B22" s="63"/>
      <c r="C22" s="64"/>
      <c r="D22" s="11" t="s">
        <v>192</v>
      </c>
      <c r="E22" s="61">
        <f t="shared" si="4"/>
        <v>339971</v>
      </c>
      <c r="F22" s="61">
        <f>SUM(G22:T22)</f>
        <v>335131</v>
      </c>
      <c r="G22" s="33">
        <v>115920</v>
      </c>
      <c r="H22" s="33">
        <v>30240</v>
      </c>
      <c r="I22" s="33"/>
      <c r="J22" s="33">
        <v>4704</v>
      </c>
      <c r="K22" s="33">
        <v>13440</v>
      </c>
      <c r="L22" s="33"/>
      <c r="M22" s="33">
        <v>51840</v>
      </c>
      <c r="N22" s="33">
        <v>39900</v>
      </c>
      <c r="O22" s="71">
        <v>44249</v>
      </c>
      <c r="P22" s="71">
        <v>728</v>
      </c>
      <c r="Q22" s="33">
        <v>14701</v>
      </c>
      <c r="R22" s="33">
        <v>19409</v>
      </c>
      <c r="S22" s="33"/>
      <c r="T22" s="61"/>
      <c r="U22" s="33">
        <f t="shared" si="6"/>
        <v>4840</v>
      </c>
      <c r="V22" s="33">
        <v>4000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>
        <v>120</v>
      </c>
      <c r="AI22" s="33">
        <v>720</v>
      </c>
      <c r="AJ22" s="33"/>
      <c r="AK22" s="33"/>
      <c r="AL22" s="33"/>
      <c r="AM22" s="33"/>
      <c r="AN22" s="33"/>
      <c r="AO22" s="33"/>
      <c r="AP22" s="33"/>
    </row>
    <row r="23" spans="1:42" ht="13.5">
      <c r="A23" s="62">
        <v>2130101</v>
      </c>
      <c r="B23" s="63"/>
      <c r="C23" s="64"/>
      <c r="D23" s="11" t="s">
        <v>182</v>
      </c>
      <c r="E23" s="61">
        <f t="shared" si="4"/>
        <v>339971</v>
      </c>
      <c r="F23" s="61">
        <f>SUM(G23:T23)</f>
        <v>335131</v>
      </c>
      <c r="G23" s="33">
        <v>115920</v>
      </c>
      <c r="H23" s="33">
        <v>30240</v>
      </c>
      <c r="I23" s="33"/>
      <c r="J23" s="33">
        <v>4704</v>
      </c>
      <c r="K23" s="33">
        <v>13440</v>
      </c>
      <c r="L23" s="33"/>
      <c r="M23" s="33">
        <v>51840</v>
      </c>
      <c r="N23" s="33">
        <v>39900</v>
      </c>
      <c r="O23" s="71">
        <v>44249</v>
      </c>
      <c r="P23" s="71">
        <v>728</v>
      </c>
      <c r="Q23" s="33">
        <v>14701</v>
      </c>
      <c r="R23" s="33">
        <v>19409</v>
      </c>
      <c r="S23" s="33"/>
      <c r="T23" s="61"/>
      <c r="U23" s="33">
        <f t="shared" si="6"/>
        <v>4840</v>
      </c>
      <c r="V23" s="33">
        <v>4000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>
        <v>120</v>
      </c>
      <c r="AI23" s="33">
        <v>720</v>
      </c>
      <c r="AJ23" s="33"/>
      <c r="AK23" s="33"/>
      <c r="AL23" s="33"/>
      <c r="AM23" s="33"/>
      <c r="AN23" s="33"/>
      <c r="AO23" s="33"/>
      <c r="AP23" s="33"/>
    </row>
    <row r="24" spans="1:42" ht="13.5">
      <c r="A24" s="10" t="s">
        <v>193</v>
      </c>
      <c r="B24" s="11"/>
      <c r="C24" s="11" t="s">
        <v>3</v>
      </c>
      <c r="D24" s="11" t="s">
        <v>194</v>
      </c>
      <c r="E24" s="61">
        <f t="shared" si="4"/>
        <v>171585</v>
      </c>
      <c r="F24" s="61">
        <f>SUM(G24:T24)</f>
        <v>169525</v>
      </c>
      <c r="G24" s="33">
        <v>46788</v>
      </c>
      <c r="H24" s="33">
        <v>10980</v>
      </c>
      <c r="I24" s="33"/>
      <c r="J24" s="33">
        <v>1176</v>
      </c>
      <c r="K24" s="33">
        <v>7280</v>
      </c>
      <c r="L24" s="33"/>
      <c r="M24" s="33">
        <v>19053</v>
      </c>
      <c r="N24" s="33">
        <v>23794</v>
      </c>
      <c r="O24" s="71">
        <v>15037</v>
      </c>
      <c r="P24" s="71">
        <v>360</v>
      </c>
      <c r="Q24" s="33">
        <v>7253</v>
      </c>
      <c r="R24" s="33">
        <v>9574</v>
      </c>
      <c r="S24" s="33"/>
      <c r="T24" s="61">
        <v>28230</v>
      </c>
      <c r="U24" s="33">
        <f t="shared" si="6"/>
        <v>2060</v>
      </c>
      <c r="V24" s="33">
        <v>2000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>
        <v>60</v>
      </c>
      <c r="AI24" s="33"/>
      <c r="AJ24" s="33"/>
      <c r="AK24" s="33"/>
      <c r="AL24" s="33"/>
      <c r="AM24" s="33"/>
      <c r="AN24" s="33"/>
      <c r="AO24" s="33"/>
      <c r="AP24" s="33"/>
    </row>
    <row r="25" spans="1:42" ht="13.5">
      <c r="A25" s="10" t="s">
        <v>195</v>
      </c>
      <c r="B25" s="11"/>
      <c r="C25" s="11" t="s">
        <v>3</v>
      </c>
      <c r="D25" s="11" t="s">
        <v>182</v>
      </c>
      <c r="E25" s="61">
        <f t="shared" si="4"/>
        <v>171585</v>
      </c>
      <c r="F25" s="61">
        <f>SUM(G25:T25)</f>
        <v>169525</v>
      </c>
      <c r="G25" s="33">
        <v>46788</v>
      </c>
      <c r="H25" s="33">
        <v>10980</v>
      </c>
      <c r="I25" s="33"/>
      <c r="J25" s="33">
        <v>1176</v>
      </c>
      <c r="K25" s="33">
        <v>7280</v>
      </c>
      <c r="L25" s="33"/>
      <c r="M25" s="33">
        <v>19053</v>
      </c>
      <c r="N25" s="33">
        <v>23794</v>
      </c>
      <c r="O25" s="71">
        <v>15037</v>
      </c>
      <c r="P25" s="71">
        <v>360</v>
      </c>
      <c r="Q25" s="33">
        <v>7253</v>
      </c>
      <c r="R25" s="33">
        <v>9574</v>
      </c>
      <c r="S25" s="33"/>
      <c r="T25" s="61">
        <v>28230</v>
      </c>
      <c r="U25" s="33">
        <f t="shared" si="6"/>
        <v>2060</v>
      </c>
      <c r="V25" s="33">
        <v>2000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>
        <v>60</v>
      </c>
      <c r="AI25" s="33"/>
      <c r="AJ25" s="33"/>
      <c r="AK25" s="33"/>
      <c r="AL25" s="33"/>
      <c r="AM25" s="33"/>
      <c r="AN25" s="33"/>
      <c r="AO25" s="33"/>
      <c r="AP25" s="33"/>
    </row>
    <row r="26" spans="1:42" ht="13.5">
      <c r="A26" s="10" t="s">
        <v>196</v>
      </c>
      <c r="B26" s="11"/>
      <c r="C26" s="11" t="s">
        <v>3</v>
      </c>
      <c r="D26" s="11" t="s">
        <v>197</v>
      </c>
      <c r="E26" s="61">
        <f>E27+E29</f>
        <v>191807</v>
      </c>
      <c r="F26" s="61">
        <f aca="true" t="shared" si="8" ref="F26:R26">F27+F29</f>
        <v>189747</v>
      </c>
      <c r="G26" s="61">
        <f t="shared" si="8"/>
        <v>66192</v>
      </c>
      <c r="H26" s="61">
        <f t="shared" si="8"/>
        <v>16920</v>
      </c>
      <c r="I26" s="61">
        <f t="shared" si="8"/>
        <v>2640</v>
      </c>
      <c r="J26" s="61">
        <f t="shared" si="8"/>
        <v>2352</v>
      </c>
      <c r="K26" s="61">
        <f t="shared" si="8"/>
        <v>6720</v>
      </c>
      <c r="L26" s="61">
        <f t="shared" si="8"/>
        <v>0</v>
      </c>
      <c r="M26" s="61">
        <f t="shared" si="8"/>
        <v>27564</v>
      </c>
      <c r="N26" s="61">
        <f t="shared" si="8"/>
        <v>23912</v>
      </c>
      <c r="O26" s="61">
        <f t="shared" si="8"/>
        <v>24029</v>
      </c>
      <c r="P26" s="61">
        <f t="shared" si="8"/>
        <v>407</v>
      </c>
      <c r="Q26" s="61">
        <f t="shared" si="8"/>
        <v>8189</v>
      </c>
      <c r="R26" s="61">
        <f t="shared" si="8"/>
        <v>10822</v>
      </c>
      <c r="S26" s="33"/>
      <c r="T26" s="61"/>
      <c r="U26" s="33">
        <f>U27+U29</f>
        <v>2060</v>
      </c>
      <c r="V26" s="33">
        <f>V27+V29</f>
        <v>2000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>
        <f>AH27+AH29</f>
        <v>60</v>
      </c>
      <c r="AI26" s="33"/>
      <c r="AJ26" s="33"/>
      <c r="AK26" s="33"/>
      <c r="AL26" s="33"/>
      <c r="AM26" s="33"/>
      <c r="AN26" s="33"/>
      <c r="AO26" s="33"/>
      <c r="AP26" s="33"/>
    </row>
    <row r="27" spans="1:42" ht="13.5">
      <c r="A27" s="10" t="s">
        <v>198</v>
      </c>
      <c r="B27" s="11"/>
      <c r="C27" s="11" t="s">
        <v>3</v>
      </c>
      <c r="D27" s="11" t="s">
        <v>199</v>
      </c>
      <c r="E27" s="61">
        <f>F27+U27+AL27</f>
        <v>93915</v>
      </c>
      <c r="F27" s="61">
        <f>SUM(G27:T27)</f>
        <v>92885</v>
      </c>
      <c r="G27" s="33">
        <v>30480</v>
      </c>
      <c r="H27" s="33">
        <v>8100</v>
      </c>
      <c r="I27" s="33">
        <v>2640</v>
      </c>
      <c r="J27" s="33">
        <v>1176</v>
      </c>
      <c r="K27" s="33">
        <v>3360</v>
      </c>
      <c r="L27" s="33"/>
      <c r="M27" s="33">
        <v>14016</v>
      </c>
      <c r="N27" s="33">
        <v>12224</v>
      </c>
      <c r="O27" s="71">
        <v>11448</v>
      </c>
      <c r="P27" s="71">
        <v>198</v>
      </c>
      <c r="Q27" s="33">
        <v>3982</v>
      </c>
      <c r="R27" s="33">
        <v>5261</v>
      </c>
      <c r="S27" s="33"/>
      <c r="T27" s="61"/>
      <c r="U27" s="33">
        <f>SUM(V27:AK27)</f>
        <v>1030</v>
      </c>
      <c r="V27" s="33">
        <v>1000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>
        <v>30</v>
      </c>
      <c r="AI27" s="33"/>
      <c r="AJ27" s="33"/>
      <c r="AK27" s="33"/>
      <c r="AL27" s="33"/>
      <c r="AM27" s="33"/>
      <c r="AN27" s="33"/>
      <c r="AO27" s="33"/>
      <c r="AP27" s="33"/>
    </row>
    <row r="28" spans="1:42" ht="13.5">
      <c r="A28" s="10" t="s">
        <v>200</v>
      </c>
      <c r="B28" s="11"/>
      <c r="C28" s="11" t="s">
        <v>3</v>
      </c>
      <c r="D28" s="11" t="s">
        <v>182</v>
      </c>
      <c r="E28" s="61">
        <f>F28+U28+AL28</f>
        <v>93915</v>
      </c>
      <c r="F28" s="61">
        <f>SUM(G28:T28)</f>
        <v>92885</v>
      </c>
      <c r="G28" s="33">
        <v>30480</v>
      </c>
      <c r="H28" s="33">
        <v>8100</v>
      </c>
      <c r="I28" s="33">
        <v>2640</v>
      </c>
      <c r="J28" s="33">
        <v>1176</v>
      </c>
      <c r="K28" s="33">
        <v>3360</v>
      </c>
      <c r="L28" s="33"/>
      <c r="M28" s="33">
        <v>14016</v>
      </c>
      <c r="N28" s="33">
        <v>12224</v>
      </c>
      <c r="O28" s="71">
        <v>11448</v>
      </c>
      <c r="P28" s="71">
        <v>198</v>
      </c>
      <c r="Q28" s="33">
        <v>3982</v>
      </c>
      <c r="R28" s="33">
        <v>5261</v>
      </c>
      <c r="S28" s="33"/>
      <c r="T28" s="61"/>
      <c r="U28" s="33">
        <f>SUM(V28:AK28)</f>
        <v>1030</v>
      </c>
      <c r="V28" s="33">
        <v>1000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>
        <v>30</v>
      </c>
      <c r="AI28" s="33"/>
      <c r="AJ28" s="33"/>
      <c r="AK28" s="33"/>
      <c r="AL28" s="33"/>
      <c r="AM28" s="33"/>
      <c r="AN28" s="33"/>
      <c r="AO28" s="33"/>
      <c r="AP28" s="33"/>
    </row>
    <row r="29" spans="1:42" ht="13.5">
      <c r="A29" s="10" t="s">
        <v>201</v>
      </c>
      <c r="B29" s="11"/>
      <c r="C29" s="11" t="s">
        <v>3</v>
      </c>
      <c r="D29" s="11" t="s">
        <v>202</v>
      </c>
      <c r="E29" s="61">
        <f>F29+U29+AL29</f>
        <v>97892</v>
      </c>
      <c r="F29" s="61">
        <f>SUM(G29:T29)</f>
        <v>96862</v>
      </c>
      <c r="G29" s="33">
        <v>35712</v>
      </c>
      <c r="H29" s="33">
        <v>8820</v>
      </c>
      <c r="I29" s="33"/>
      <c r="J29" s="33">
        <v>1176</v>
      </c>
      <c r="K29" s="33">
        <v>3360</v>
      </c>
      <c r="L29" s="33"/>
      <c r="M29" s="33">
        <v>13548</v>
      </c>
      <c r="N29" s="33">
        <v>11688</v>
      </c>
      <c r="O29" s="71">
        <v>12581</v>
      </c>
      <c r="P29" s="71">
        <v>209</v>
      </c>
      <c r="Q29" s="33">
        <v>4207</v>
      </c>
      <c r="R29" s="33">
        <v>5561</v>
      </c>
      <c r="S29" s="33"/>
      <c r="T29" s="61"/>
      <c r="U29" s="33">
        <f>SUM(V29:AK29)</f>
        <v>1030</v>
      </c>
      <c r="V29" s="33">
        <v>1000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>
        <v>30</v>
      </c>
      <c r="AI29" s="33"/>
      <c r="AJ29" s="33"/>
      <c r="AK29" s="33"/>
      <c r="AL29" s="33"/>
      <c r="AM29" s="33"/>
      <c r="AN29" s="33"/>
      <c r="AO29" s="33"/>
      <c r="AP29" s="33"/>
    </row>
    <row r="30" spans="1:42" ht="13.5">
      <c r="A30" s="10" t="s">
        <v>203</v>
      </c>
      <c r="B30" s="11"/>
      <c r="C30" s="11" t="s">
        <v>3</v>
      </c>
      <c r="D30" s="11" t="s">
        <v>182</v>
      </c>
      <c r="E30" s="61">
        <f>F30+U30+AL30</f>
        <v>97892</v>
      </c>
      <c r="F30" s="61">
        <f>SUM(G30:T30)</f>
        <v>96862</v>
      </c>
      <c r="G30" s="33">
        <v>35712</v>
      </c>
      <c r="H30" s="33">
        <v>8820</v>
      </c>
      <c r="I30" s="33"/>
      <c r="J30" s="33">
        <v>1176</v>
      </c>
      <c r="K30" s="33">
        <v>3360</v>
      </c>
      <c r="L30" s="33"/>
      <c r="M30" s="33">
        <v>13548</v>
      </c>
      <c r="N30" s="33">
        <v>11688</v>
      </c>
      <c r="O30" s="71">
        <v>12581</v>
      </c>
      <c r="P30" s="71">
        <v>209</v>
      </c>
      <c r="Q30" s="33">
        <v>4207</v>
      </c>
      <c r="R30" s="33">
        <v>5561</v>
      </c>
      <c r="S30" s="33"/>
      <c r="T30" s="61"/>
      <c r="U30" s="33">
        <f>SUM(V30:AK30)</f>
        <v>1030</v>
      </c>
      <c r="V30" s="33">
        <v>1000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>
        <v>30</v>
      </c>
      <c r="AI30" s="33"/>
      <c r="AJ30" s="33"/>
      <c r="AK30" s="33"/>
      <c r="AL30" s="33"/>
      <c r="AM30" s="33"/>
      <c r="AN30" s="33"/>
      <c r="AO30" s="33"/>
      <c r="AP30" s="33"/>
    </row>
  </sheetData>
  <sheetProtection/>
  <mergeCells count="69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15694444444444444" right="0.15694444444444444" top="1" bottom="1" header="0.5" footer="0.5"/>
  <pageSetup fitToHeight="1" fitToWidth="1" horizontalDpi="600" verticalDpi="600" orientation="landscape" paperSize="9" scale="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X11" sqref="X1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256</v>
      </c>
      <c r="F4" s="5" t="s">
        <v>3</v>
      </c>
      <c r="G4" s="27" t="s">
        <v>257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258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259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260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261</v>
      </c>
      <c r="P5" s="42"/>
      <c r="Q5" s="41" t="s">
        <v>262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263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264</v>
      </c>
      <c r="B19" s="20" t="s">
        <v>3</v>
      </c>
      <c r="C19" s="20" t="s">
        <v>3</v>
      </c>
      <c r="D19" s="20" t="s">
        <v>3</v>
      </c>
      <c r="E19" s="35" t="s">
        <v>265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266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267</v>
      </c>
      <c r="T19" s="45" t="s">
        <v>3</v>
      </c>
    </row>
    <row r="20" spans="1:20" ht="15" customHeight="1">
      <c r="A20" s="36" t="s">
        <v>268</v>
      </c>
      <c r="B20" s="20" t="s">
        <v>3</v>
      </c>
      <c r="C20" s="20" t="s">
        <v>3</v>
      </c>
      <c r="D20" s="20" t="s">
        <v>3</v>
      </c>
      <c r="E20" s="35" t="s">
        <v>269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270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271</v>
      </c>
      <c r="B21" s="20" t="s">
        <v>3</v>
      </c>
      <c r="C21" s="20" t="s">
        <v>3</v>
      </c>
      <c r="D21" s="20" t="s">
        <v>3</v>
      </c>
      <c r="E21" s="35" t="s">
        <v>272</v>
      </c>
      <c r="F21" s="35" t="s">
        <v>3</v>
      </c>
      <c r="G21" s="37">
        <v>0</v>
      </c>
      <c r="H21" s="38" t="s">
        <v>3</v>
      </c>
      <c r="I21" s="20" t="s">
        <v>273</v>
      </c>
      <c r="J21" s="20" t="s">
        <v>3</v>
      </c>
      <c r="K21" s="37">
        <v>0</v>
      </c>
      <c r="L21" s="38" t="s">
        <v>3</v>
      </c>
      <c r="M21" s="35" t="s">
        <v>274</v>
      </c>
      <c r="N21" s="46">
        <v>0</v>
      </c>
      <c r="O21" s="35" t="s">
        <v>275</v>
      </c>
      <c r="P21" s="35" t="s">
        <v>3</v>
      </c>
      <c r="Q21" s="53" t="s">
        <v>273</v>
      </c>
      <c r="R21" s="37">
        <v>0</v>
      </c>
      <c r="S21" s="38" t="s">
        <v>3</v>
      </c>
      <c r="T21" s="35" t="s">
        <v>276</v>
      </c>
    </row>
    <row r="23" ht="14.2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5118055555555555" right="0.4326388888888889" top="1" bottom="1" header="0.5" footer="0.5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R1">
      <selection activeCell="A1" sqref="A1:CY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1:103" ht="36" customHeight="1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211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212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278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279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280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281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282</v>
      </c>
      <c r="CS3" s="6" t="s">
        <v>3</v>
      </c>
      <c r="CT3" s="6" t="s">
        <v>3</v>
      </c>
      <c r="CU3" s="6" t="s">
        <v>283</v>
      </c>
      <c r="CV3" s="6" t="s">
        <v>3</v>
      </c>
      <c r="CW3" s="6" t="s">
        <v>3</v>
      </c>
      <c r="CX3" s="6" t="s">
        <v>3</v>
      </c>
      <c r="CY3" s="23" t="s">
        <v>284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214</v>
      </c>
      <c r="H4" s="8" t="s">
        <v>215</v>
      </c>
      <c r="I4" s="8" t="s">
        <v>285</v>
      </c>
      <c r="J4" s="8" t="s">
        <v>222</v>
      </c>
      <c r="K4" s="8" t="s">
        <v>286</v>
      </c>
      <c r="L4" s="8" t="s">
        <v>287</v>
      </c>
      <c r="M4" s="8" t="s">
        <v>288</v>
      </c>
      <c r="N4" s="8" t="s">
        <v>227</v>
      </c>
      <c r="O4" s="8" t="s">
        <v>139</v>
      </c>
      <c r="P4" s="8" t="s">
        <v>228</v>
      </c>
      <c r="Q4" s="8" t="s">
        <v>229</v>
      </c>
      <c r="R4" s="8" t="s">
        <v>289</v>
      </c>
      <c r="S4" s="8" t="s">
        <v>290</v>
      </c>
      <c r="T4" s="8" t="s">
        <v>291</v>
      </c>
      <c r="U4" s="8" t="s">
        <v>292</v>
      </c>
      <c r="V4" s="8" t="s">
        <v>293</v>
      </c>
      <c r="W4" s="8" t="s">
        <v>232</v>
      </c>
      <c r="X4" s="8" t="s">
        <v>294</v>
      </c>
      <c r="Y4" s="8" t="s">
        <v>295</v>
      </c>
      <c r="Z4" s="8" t="s">
        <v>257</v>
      </c>
      <c r="AA4" s="8" t="s">
        <v>296</v>
      </c>
      <c r="AB4" s="8" t="s">
        <v>297</v>
      </c>
      <c r="AC4" s="8" t="s">
        <v>234</v>
      </c>
      <c r="AD4" s="8" t="s">
        <v>233</v>
      </c>
      <c r="AE4" s="8" t="s">
        <v>259</v>
      </c>
      <c r="AF4" s="8" t="s">
        <v>298</v>
      </c>
      <c r="AG4" s="8" t="s">
        <v>299</v>
      </c>
      <c r="AH4" s="8" t="s">
        <v>300</v>
      </c>
      <c r="AI4" s="8" t="s">
        <v>301</v>
      </c>
      <c r="AJ4" s="8" t="s">
        <v>302</v>
      </c>
      <c r="AK4" s="8" t="s">
        <v>303</v>
      </c>
      <c r="AL4" s="8" t="s">
        <v>240</v>
      </c>
      <c r="AM4" s="8" t="s">
        <v>262</v>
      </c>
      <c r="AN4" s="8" t="s">
        <v>242</v>
      </c>
      <c r="AO4" s="8" t="s">
        <v>304</v>
      </c>
      <c r="AP4" s="8" t="s">
        <v>243</v>
      </c>
      <c r="AQ4" s="8" t="s">
        <v>139</v>
      </c>
      <c r="AR4" s="8" t="s">
        <v>305</v>
      </c>
      <c r="AS4" s="8" t="s">
        <v>306</v>
      </c>
      <c r="AT4" s="8" t="s">
        <v>307</v>
      </c>
      <c r="AU4" s="8" t="s">
        <v>245</v>
      </c>
      <c r="AV4" s="8" t="s">
        <v>246</v>
      </c>
      <c r="AW4" s="8" t="s">
        <v>308</v>
      </c>
      <c r="AX4" s="8" t="s">
        <v>309</v>
      </c>
      <c r="AY4" s="8" t="s">
        <v>310</v>
      </c>
      <c r="AZ4" s="8" t="s">
        <v>311</v>
      </c>
      <c r="BA4" s="8" t="s">
        <v>312</v>
      </c>
      <c r="BB4" s="8" t="s">
        <v>225</v>
      </c>
      <c r="BC4" s="8" t="s">
        <v>313</v>
      </c>
      <c r="BD4" s="8" t="s">
        <v>314</v>
      </c>
      <c r="BE4" s="8" t="s">
        <v>247</v>
      </c>
      <c r="BF4" s="8" t="s">
        <v>139</v>
      </c>
      <c r="BG4" s="8" t="s">
        <v>315</v>
      </c>
      <c r="BH4" s="8" t="s">
        <v>316</v>
      </c>
      <c r="BI4" s="8" t="s">
        <v>317</v>
      </c>
      <c r="BJ4" s="8" t="s">
        <v>318</v>
      </c>
      <c r="BK4" s="8" t="s">
        <v>319</v>
      </c>
      <c r="BL4" s="8" t="s">
        <v>320</v>
      </c>
      <c r="BM4" s="8" t="s">
        <v>321</v>
      </c>
      <c r="BN4" s="8" t="s">
        <v>261</v>
      </c>
      <c r="BO4" s="8" t="s">
        <v>322</v>
      </c>
      <c r="BP4" s="8" t="s">
        <v>323</v>
      </c>
      <c r="BQ4" s="8" t="s">
        <v>139</v>
      </c>
      <c r="BR4" s="8" t="s">
        <v>315</v>
      </c>
      <c r="BS4" s="8" t="s">
        <v>316</v>
      </c>
      <c r="BT4" s="8" t="s">
        <v>317</v>
      </c>
      <c r="BU4" s="8" t="s">
        <v>318</v>
      </c>
      <c r="BV4" s="8" t="s">
        <v>319</v>
      </c>
      <c r="BW4" s="8" t="s">
        <v>320</v>
      </c>
      <c r="BX4" s="8" t="s">
        <v>321</v>
      </c>
      <c r="BY4" s="8" t="s">
        <v>324</v>
      </c>
      <c r="BZ4" s="8" t="s">
        <v>325</v>
      </c>
      <c r="CA4" s="8" t="s">
        <v>326</v>
      </c>
      <c r="CB4" s="8" t="s">
        <v>327</v>
      </c>
      <c r="CC4" s="8" t="s">
        <v>261</v>
      </c>
      <c r="CD4" s="8" t="s">
        <v>322</v>
      </c>
      <c r="CE4" s="8" t="s">
        <v>279</v>
      </c>
      <c r="CF4" s="8" t="s">
        <v>139</v>
      </c>
      <c r="CG4" s="8" t="s">
        <v>328</v>
      </c>
      <c r="CH4" s="8" t="s">
        <v>329</v>
      </c>
      <c r="CI4" s="8" t="s">
        <v>330</v>
      </c>
      <c r="CJ4" s="8" t="s">
        <v>331</v>
      </c>
      <c r="CK4" s="8" t="s">
        <v>139</v>
      </c>
      <c r="CL4" s="8" t="s">
        <v>332</v>
      </c>
      <c r="CM4" s="8" t="s">
        <v>333</v>
      </c>
      <c r="CN4" s="8" t="s">
        <v>334</v>
      </c>
      <c r="CO4" s="8" t="s">
        <v>335</v>
      </c>
      <c r="CP4" s="8" t="s">
        <v>336</v>
      </c>
      <c r="CQ4" s="8" t="s">
        <v>337</v>
      </c>
      <c r="CR4" s="8" t="s">
        <v>139</v>
      </c>
      <c r="CS4" s="8" t="s">
        <v>338</v>
      </c>
      <c r="CT4" s="8" t="s">
        <v>339</v>
      </c>
      <c r="CU4" s="8" t="s">
        <v>139</v>
      </c>
      <c r="CV4" s="8" t="s">
        <v>340</v>
      </c>
      <c r="CW4" s="8" t="s">
        <v>341</v>
      </c>
      <c r="CX4" s="8" t="s">
        <v>342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248</v>
      </c>
      <c r="AD7" s="8" t="s">
        <v>249</v>
      </c>
      <c r="AE7" s="8" t="s">
        <v>250</v>
      </c>
      <c r="AF7" s="8" t="s">
        <v>251</v>
      </c>
      <c r="AG7" s="8" t="s">
        <v>252</v>
      </c>
      <c r="AH7" s="8" t="s">
        <v>253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343</v>
      </c>
      <c r="CK7" s="8" t="s">
        <v>344</v>
      </c>
      <c r="CL7" s="8" t="s">
        <v>345</v>
      </c>
      <c r="CM7" s="8" t="s">
        <v>346</v>
      </c>
      <c r="CN7" s="8" t="s">
        <v>347</v>
      </c>
      <c r="CO7" s="8" t="s">
        <v>348</v>
      </c>
      <c r="CP7" s="8" t="s">
        <v>349</v>
      </c>
      <c r="CQ7" s="8" t="s">
        <v>350</v>
      </c>
      <c r="CR7" s="8" t="s">
        <v>351</v>
      </c>
      <c r="CS7" s="8" t="s">
        <v>352</v>
      </c>
      <c r="CT7" s="8" t="s">
        <v>353</v>
      </c>
      <c r="CU7" s="8" t="s">
        <v>354</v>
      </c>
      <c r="CV7" s="8" t="s">
        <v>355</v>
      </c>
      <c r="CW7" s="8" t="s">
        <v>356</v>
      </c>
      <c r="CX7" s="8" t="s">
        <v>357</v>
      </c>
      <c r="CY7" s="24" t="s">
        <v>358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359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359</v>
      </c>
      <c r="BG8" s="18" t="s">
        <v>359</v>
      </c>
      <c r="BH8" s="18" t="s">
        <v>359</v>
      </c>
      <c r="BI8" s="18" t="s">
        <v>359</v>
      </c>
      <c r="BJ8" s="18" t="s">
        <v>359</v>
      </c>
      <c r="BK8" s="18" t="s">
        <v>359</v>
      </c>
      <c r="BL8" s="18" t="s">
        <v>359</v>
      </c>
      <c r="BM8" s="18" t="s">
        <v>359</v>
      </c>
      <c r="BN8" s="18" t="s">
        <v>359</v>
      </c>
      <c r="BO8" s="18" t="s">
        <v>359</v>
      </c>
      <c r="BP8" s="18" t="s">
        <v>359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359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359</v>
      </c>
      <c r="BG9" s="18" t="s">
        <v>359</v>
      </c>
      <c r="BH9" s="18" t="s">
        <v>359</v>
      </c>
      <c r="BI9" s="18" t="s">
        <v>359</v>
      </c>
      <c r="BJ9" s="18" t="s">
        <v>359</v>
      </c>
      <c r="BK9" s="18" t="s">
        <v>359</v>
      </c>
      <c r="BL9" s="18" t="s">
        <v>359</v>
      </c>
      <c r="BM9" s="18" t="s">
        <v>359</v>
      </c>
      <c r="BN9" s="18" t="s">
        <v>359</v>
      </c>
      <c r="BO9" s="18" t="s">
        <v>359</v>
      </c>
      <c r="BP9" s="18" t="s">
        <v>359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359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359</v>
      </c>
      <c r="BG10" s="18" t="s">
        <v>359</v>
      </c>
      <c r="BH10" s="18" t="s">
        <v>359</v>
      </c>
      <c r="BI10" s="18" t="s">
        <v>359</v>
      </c>
      <c r="BJ10" s="18" t="s">
        <v>359</v>
      </c>
      <c r="BK10" s="18" t="s">
        <v>359</v>
      </c>
      <c r="BL10" s="18" t="s">
        <v>359</v>
      </c>
      <c r="BM10" s="18" t="s">
        <v>359</v>
      </c>
      <c r="BN10" s="18" t="s">
        <v>359</v>
      </c>
      <c r="BO10" s="18" t="s">
        <v>359</v>
      </c>
      <c r="BP10" s="18" t="s">
        <v>359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359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359</v>
      </c>
      <c r="BG11" s="18" t="s">
        <v>359</v>
      </c>
      <c r="BH11" s="18" t="s">
        <v>359</v>
      </c>
      <c r="BI11" s="18" t="s">
        <v>359</v>
      </c>
      <c r="BJ11" s="18" t="s">
        <v>359</v>
      </c>
      <c r="BK11" s="18" t="s">
        <v>359</v>
      </c>
      <c r="BL11" s="18" t="s">
        <v>359</v>
      </c>
      <c r="BM11" s="18" t="s">
        <v>359</v>
      </c>
      <c r="BN11" s="18" t="s">
        <v>359</v>
      </c>
      <c r="BO11" s="18" t="s">
        <v>359</v>
      </c>
      <c r="BP11" s="18" t="s">
        <v>359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359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359</v>
      </c>
      <c r="BG12" s="18" t="s">
        <v>359</v>
      </c>
      <c r="BH12" s="18" t="s">
        <v>359</v>
      </c>
      <c r="BI12" s="18" t="s">
        <v>359</v>
      </c>
      <c r="BJ12" s="18" t="s">
        <v>359</v>
      </c>
      <c r="BK12" s="18" t="s">
        <v>359</v>
      </c>
      <c r="BL12" s="18" t="s">
        <v>359</v>
      </c>
      <c r="BM12" s="18" t="s">
        <v>359</v>
      </c>
      <c r="BN12" s="18" t="s">
        <v>359</v>
      </c>
      <c r="BO12" s="18" t="s">
        <v>359</v>
      </c>
      <c r="BP12" s="18" t="s">
        <v>359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359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359</v>
      </c>
      <c r="BG13" s="18" t="s">
        <v>359</v>
      </c>
      <c r="BH13" s="18" t="s">
        <v>359</v>
      </c>
      <c r="BI13" s="18" t="s">
        <v>359</v>
      </c>
      <c r="BJ13" s="18" t="s">
        <v>359</v>
      </c>
      <c r="BK13" s="18" t="s">
        <v>359</v>
      </c>
      <c r="BL13" s="18" t="s">
        <v>359</v>
      </c>
      <c r="BM13" s="18" t="s">
        <v>359</v>
      </c>
      <c r="BN13" s="18" t="s">
        <v>359</v>
      </c>
      <c r="BO13" s="18" t="s">
        <v>359</v>
      </c>
      <c r="BP13" s="18" t="s">
        <v>359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359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359</v>
      </c>
      <c r="BG14" s="19" t="s">
        <v>359</v>
      </c>
      <c r="BH14" s="19" t="s">
        <v>359</v>
      </c>
      <c r="BI14" s="19" t="s">
        <v>359</v>
      </c>
      <c r="BJ14" s="19" t="s">
        <v>359</v>
      </c>
      <c r="BK14" s="19" t="s">
        <v>359</v>
      </c>
      <c r="BL14" s="19" t="s">
        <v>359</v>
      </c>
      <c r="BM14" s="19" t="s">
        <v>359</v>
      </c>
      <c r="BN14" s="19" t="s">
        <v>359</v>
      </c>
      <c r="BO14" s="19" t="s">
        <v>359</v>
      </c>
      <c r="BP14" s="19" t="s">
        <v>359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2">
    <mergeCell ref="A1:CY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19652777777777777" right="0.07847222222222222" top="1" bottom="1" header="0.5" footer="0.5"/>
  <pageSetup fitToHeight="1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王小艳</cp:lastModifiedBy>
  <cp:lastPrinted>2019-04-08T02:06:39Z</cp:lastPrinted>
  <dcterms:created xsi:type="dcterms:W3CDTF">2016-08-08T08:28:06Z</dcterms:created>
  <dcterms:modified xsi:type="dcterms:W3CDTF">2021-06-02T08:55:54Z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8734C79D613A47C58A8D24A8D671B6A5</vt:lpwstr>
  </property>
</Properties>
</file>