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" activeTab="5"/>
  </bookViews>
  <sheets>
    <sheet name="收入支出预算总表" sheetId="1" r:id="rId1"/>
    <sheet name="财政拨款收入支出预算总表" sheetId="2" r:id="rId2"/>
    <sheet name="部门收入总表" sheetId="3" r:id="rId3"/>
    <sheet name="部门支出总表" sheetId="4" r:id="rId4"/>
    <sheet name="一般公共预算支出" sheetId="5" r:id="rId5"/>
    <sheet name="一般公共预算基本支出" sheetId="6" r:id="rId6"/>
    <sheet name="政府性基金预算支出" sheetId="7" r:id="rId7"/>
    <sheet name="一般公共预算“三公”经费支出" sheetId="8" r:id="rId8"/>
  </sheets>
  <calcPr calcId="144525"/>
</workbook>
</file>

<file path=xl/sharedStrings.xml><?xml version="1.0" encoding="utf-8"?>
<sst xmlns="http://schemas.openxmlformats.org/spreadsheetml/2006/main" count="984" uniqueCount="303">
  <si>
    <t>2020年部门收支总表</t>
  </si>
  <si>
    <t>编制单位：中国共产党临县委员会老干部局                                                            单位：元</t>
  </si>
  <si>
    <t>收入</t>
  </si>
  <si>
    <t>支出</t>
  </si>
  <si>
    <t>项目</t>
  </si>
  <si>
    <t>行次</t>
  </si>
  <si>
    <t>年初预算数</t>
  </si>
  <si>
    <t>项目(按功能分类)</t>
  </si>
  <si>
    <t>项目(按支出性质和经济分类)</t>
  </si>
  <si>
    <t>栏次</t>
  </si>
  <si>
    <t/>
  </si>
  <si>
    <t>1</t>
  </si>
  <si>
    <t>3</t>
  </si>
  <si>
    <t>5</t>
  </si>
  <si>
    <t>一、财政拨款收入</t>
  </si>
  <si>
    <t>一、一般公共服务支出</t>
  </si>
  <si>
    <t>37</t>
  </si>
  <si>
    <t>一、基本支出</t>
  </si>
  <si>
    <t>60</t>
  </si>
  <si>
    <t>　　其中：政府性基金</t>
  </si>
  <si>
    <t>2</t>
  </si>
  <si>
    <t>二、外交支出</t>
  </si>
  <si>
    <t>38</t>
  </si>
  <si>
    <t xml:space="preserve">    人员经费</t>
  </si>
  <si>
    <t>61</t>
  </si>
  <si>
    <t>二、上级补助收入</t>
  </si>
  <si>
    <t>三、国防支出</t>
  </si>
  <si>
    <t>39</t>
  </si>
  <si>
    <t xml:space="preserve">    日常公用经费</t>
  </si>
  <si>
    <t>62</t>
  </si>
  <si>
    <t>三、事业收入</t>
  </si>
  <si>
    <t>4</t>
  </si>
  <si>
    <t>四、公共安全支出</t>
  </si>
  <si>
    <t>40</t>
  </si>
  <si>
    <t>二、项目支出</t>
  </si>
  <si>
    <t>63</t>
  </si>
  <si>
    <t>四、经营收入</t>
  </si>
  <si>
    <t>五、教育支出</t>
  </si>
  <si>
    <t>41</t>
  </si>
  <si>
    <t xml:space="preserve">    基本建设类项目</t>
  </si>
  <si>
    <t>64</t>
  </si>
  <si>
    <t>五、附属单位上缴收入</t>
  </si>
  <si>
    <t>6</t>
  </si>
  <si>
    <t>六、科学技术支出</t>
  </si>
  <si>
    <t>42</t>
  </si>
  <si>
    <t xml:space="preserve">    行政事业类项目</t>
  </si>
  <si>
    <t>65</t>
  </si>
  <si>
    <t>六、其他收入</t>
  </si>
  <si>
    <t>7</t>
  </si>
  <si>
    <t>七、文化体育与传媒支出</t>
  </si>
  <si>
    <t>43</t>
  </si>
  <si>
    <t>三、上缴上级支出</t>
  </si>
  <si>
    <t>66</t>
  </si>
  <si>
    <t>8</t>
  </si>
  <si>
    <t>八、社会保障和就业支出</t>
  </si>
  <si>
    <t>44</t>
  </si>
  <si>
    <t>四、经营支出</t>
  </si>
  <si>
    <t>67</t>
  </si>
  <si>
    <t>9</t>
  </si>
  <si>
    <t>九、医疗卫生与计划生育支出</t>
  </si>
  <si>
    <t>45</t>
  </si>
  <si>
    <t>五、对附属单位补助支出</t>
  </si>
  <si>
    <t>68</t>
  </si>
  <si>
    <t>10</t>
  </si>
  <si>
    <t>十、节能环保支出</t>
  </si>
  <si>
    <t>46</t>
  </si>
  <si>
    <t>69</t>
  </si>
  <si>
    <t>11</t>
  </si>
  <si>
    <t>十一、城乡社区支出</t>
  </si>
  <si>
    <t>47</t>
  </si>
  <si>
    <t>支出经济分类</t>
  </si>
  <si>
    <t>70</t>
  </si>
  <si>
    <t>12</t>
  </si>
  <si>
    <t>十二、农林水支出</t>
  </si>
  <si>
    <t>48</t>
  </si>
  <si>
    <t>基本支出和项目支出合计</t>
  </si>
  <si>
    <t>71</t>
  </si>
  <si>
    <t>13</t>
  </si>
  <si>
    <t>十三、交通运输支出</t>
  </si>
  <si>
    <t>49</t>
  </si>
  <si>
    <t xml:space="preserve">  工资福利支出</t>
  </si>
  <si>
    <t>72</t>
  </si>
  <si>
    <t>14</t>
  </si>
  <si>
    <t>十四、资源勘探信息等支出</t>
  </si>
  <si>
    <t>50</t>
  </si>
  <si>
    <t xml:space="preserve">  商品和服务支出</t>
  </si>
  <si>
    <t>73</t>
  </si>
  <si>
    <t>15</t>
  </si>
  <si>
    <t>十五、商业服务业等支出</t>
  </si>
  <si>
    <t>51</t>
  </si>
  <si>
    <t xml:space="preserve">  对个人和家庭的补助</t>
  </si>
  <si>
    <t>74</t>
  </si>
  <si>
    <t>16</t>
  </si>
  <si>
    <t>十六、金融支出</t>
  </si>
  <si>
    <t>52</t>
  </si>
  <si>
    <t xml:space="preserve">  对企事业单位的补贴</t>
  </si>
  <si>
    <t>75</t>
  </si>
  <si>
    <t>17</t>
  </si>
  <si>
    <t>十七、援助其他地区支出</t>
  </si>
  <si>
    <t>53</t>
  </si>
  <si>
    <t xml:space="preserve">  赠与</t>
  </si>
  <si>
    <t>76</t>
  </si>
  <si>
    <t>18</t>
  </si>
  <si>
    <t>十八、国土海洋气象等支出</t>
  </si>
  <si>
    <t>54</t>
  </si>
  <si>
    <t xml:space="preserve">  债务利息支出</t>
  </si>
  <si>
    <t>77</t>
  </si>
  <si>
    <t>19</t>
  </si>
  <si>
    <t>十九、住房保障支出</t>
  </si>
  <si>
    <t>55</t>
  </si>
  <si>
    <t xml:space="preserve">  基本建设支出</t>
  </si>
  <si>
    <t>78</t>
  </si>
  <si>
    <t>20</t>
  </si>
  <si>
    <t>二十、粮油物资储备支出</t>
  </si>
  <si>
    <t>56</t>
  </si>
  <si>
    <t xml:space="preserve">  其他资本性支出</t>
  </si>
  <si>
    <t>79</t>
  </si>
  <si>
    <t>21</t>
  </si>
  <si>
    <t>二十一、国债还本付息支出</t>
  </si>
  <si>
    <t>57</t>
  </si>
  <si>
    <t xml:space="preserve">  贷款转贷及产权参股</t>
  </si>
  <si>
    <t>80</t>
  </si>
  <si>
    <t>22</t>
  </si>
  <si>
    <t>二十二、其他支出</t>
  </si>
  <si>
    <t>58</t>
  </si>
  <si>
    <t xml:space="preserve">  其他支出</t>
  </si>
  <si>
    <t>81</t>
  </si>
  <si>
    <t>23</t>
  </si>
  <si>
    <t>59</t>
  </si>
  <si>
    <t>82</t>
  </si>
  <si>
    <t>本年收入合计</t>
  </si>
  <si>
    <t>24</t>
  </si>
  <si>
    <t>本年支出合计</t>
  </si>
  <si>
    <t>83</t>
  </si>
  <si>
    <t>2020年财政拨款收入支出预算总表</t>
  </si>
  <si>
    <t>编制单位：中国共产党临县委员会老干部局                                                单位：元</t>
  </si>
  <si>
    <t>收     入</t>
  </si>
  <si>
    <t>支     出</t>
  </si>
  <si>
    <t>项    目</t>
  </si>
  <si>
    <t>项目（按功能分类）</t>
  </si>
  <si>
    <t>小计</t>
  </si>
  <si>
    <t>公共预算财政拨款</t>
  </si>
  <si>
    <t>栏    次</t>
  </si>
  <si>
    <t>一、公共预算财政拨款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</si>
  <si>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</si>
  <si>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</si>
  <si>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</si>
  <si>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</si>
  <si>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</si>
  <si>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</si>
  <si>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</si>
  <si>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工资福利支出</t>
  </si>
  <si>
    <t>商品和服务支出</t>
  </si>
  <si>
    <t>对个人和家庭的补助</t>
  </si>
  <si>
    <t>对企事业单位的补贴</t>
  </si>
  <si>
    <t>赠与</t>
  </si>
  <si>
    <t>债务利息支出</t>
  </si>
  <si>
    <t>基本建设支出</t>
  </si>
  <si>
    <t>其他资本性支出</t>
  </si>
  <si>
    <t>贷款转贷及产权参股</t>
  </si>
  <si>
    <t>其他支出</t>
  </si>
  <si>
    <t>2020年部门收入总表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</si>
  <si>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</si>
  <si>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</si>
  <si>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</si>
  <si>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</si>
  <si>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</si>
  <si>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</si>
  <si>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</si>
  <si>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</si>
  <si>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其中：</t>
  </si>
  <si>
    <t>本级横向财政拨款</t>
  </si>
  <si>
    <t>非本级财政拨款</t>
  </si>
  <si>
    <t>类</t>
  </si>
  <si>
    <t>款</t>
  </si>
  <si>
    <t>项</t>
  </si>
  <si>
    <t>合计</t>
  </si>
  <si>
    <t>201</t>
  </si>
  <si>
    <t>一般公共服务支出</t>
  </si>
  <si>
    <t>20136</t>
  </si>
  <si>
    <t>其他共产党事务支出</t>
  </si>
  <si>
    <t>2013601</t>
  </si>
  <si>
    <t xml:space="preserve">  行政运行</t>
  </si>
  <si>
    <t>2013603</t>
  </si>
  <si>
    <t xml:space="preserve">  机关服务</t>
  </si>
  <si>
    <t>208</t>
  </si>
  <si>
    <t>社会保障和就业支出</t>
  </si>
  <si>
    <t>20805</t>
  </si>
  <si>
    <t>行政事业单位离退休</t>
  </si>
  <si>
    <t>2080501</t>
  </si>
  <si>
    <t xml:space="preserve">  归口管理的行政单位离退休</t>
  </si>
  <si>
    <t>事业单位离退休</t>
  </si>
  <si>
    <t>机关事业单位基本养老保险缴费支出</t>
  </si>
  <si>
    <t>抚恤</t>
  </si>
  <si>
    <t>死亡抚恤</t>
  </si>
  <si>
    <t>其他社会保障和就业支出</t>
  </si>
  <si>
    <t>210</t>
  </si>
  <si>
    <t>卫生健康支出</t>
  </si>
  <si>
    <t>21011</t>
  </si>
  <si>
    <t>行政事业单位医疗</t>
  </si>
  <si>
    <t>2101101</t>
  </si>
  <si>
    <t xml:space="preserve">  行政单位医疗</t>
  </si>
  <si>
    <t>事业单位医疗</t>
  </si>
  <si>
    <t>221</t>
  </si>
  <si>
    <t>住房保障支出</t>
  </si>
  <si>
    <t>22102</t>
  </si>
  <si>
    <t>住房改革支出</t>
  </si>
  <si>
    <t>2210201</t>
  </si>
  <si>
    <t xml:space="preserve">  住房公积金</t>
  </si>
  <si>
    <r>
      <rPr>
        <sz val="22"/>
        <color indexed="8"/>
        <rFont val="宋体"/>
        <charset val="134"/>
      </rPr>
      <t>20</t>
    </r>
    <r>
      <rPr>
        <sz val="22"/>
        <color indexed="8"/>
        <rFont val="宋体"/>
        <charset val="134"/>
      </rPr>
      <t>20</t>
    </r>
    <r>
      <rPr>
        <sz val="22"/>
        <color indexed="8"/>
        <rFont val="宋体"/>
        <charset val="134"/>
      </rPr>
      <t>年部门支出总表</t>
    </r>
  </si>
  <si>
    <t>编制单位：中国共产党临县委员会老干部局                                                     单位：元</t>
  </si>
  <si>
    <t>基本支出</t>
  </si>
  <si>
    <t>项目支出</t>
  </si>
  <si>
    <t>上缴上级支出</t>
  </si>
  <si>
    <t>经营支出</t>
  </si>
  <si>
    <t>对附属单位补助支出</t>
  </si>
  <si>
    <r>
      <rPr>
        <sz val="22"/>
        <color indexed="8"/>
        <rFont val="宋体"/>
        <charset val="134"/>
        <scheme val="minor"/>
      </rPr>
      <t>20</t>
    </r>
    <r>
      <rPr>
        <sz val="22"/>
        <color indexed="8"/>
        <rFont val="宋体"/>
        <charset val="134"/>
      </rPr>
      <t>20</t>
    </r>
    <r>
      <rPr>
        <sz val="22"/>
        <color indexed="8"/>
        <rFont val="宋体"/>
        <charset val="134"/>
      </rPr>
      <t>年公共预算财政拨款支出表</t>
    </r>
  </si>
  <si>
    <t>编制单位：中国共产党临县县委老干部局</t>
  </si>
  <si>
    <t>2020年度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</si>
  <si>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</si>
  <si>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</si>
  <si>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</si>
  <si>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</si>
  <si>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</si>
  <si>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</si>
  <si>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</si>
  <si>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</si>
  <si>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</si>
  <si>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</si>
  <si>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</si>
  <si>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</si>
  <si>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</si>
  <si>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</si>
  <si>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</si>
  <si>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</si>
  <si>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</si>
  <si>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</si>
  <si>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</si>
  <si>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</si>
  <si>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</si>
  <si>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</si>
  <si>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</si>
  <si>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</si>
  <si>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</si>
  <si>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</si>
  <si>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</si>
  <si>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</si>
  <si>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</si>
  <si>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</si>
  <si>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</si>
  <si>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</si>
  <si>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</si>
  <si>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</si>
  <si>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</si>
  <si>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</si>
  <si>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</si>
  <si>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</si>
  <si>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</si>
  <si>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</si>
  <si>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</si>
  <si>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</si>
  <si>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</si>
  <si>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</si>
  <si>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</si>
  <si>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</si>
  <si>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</si>
  <si>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</si>
  <si>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</si>
  <si>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</si>
  <si>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</si>
  <si>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25</t>
  </si>
  <si>
    <t>26</t>
  </si>
  <si>
    <t>27</t>
  </si>
  <si>
    <t>28</t>
  </si>
  <si>
    <t>29</t>
  </si>
  <si>
    <t>30</t>
  </si>
  <si>
    <r>
      <rPr>
        <sz val="22"/>
        <color rgb="FF000000"/>
        <rFont val="宋体"/>
        <charset val="134"/>
        <scheme val="minor"/>
      </rPr>
      <t>20</t>
    </r>
    <r>
      <rPr>
        <sz val="22"/>
        <color rgb="FF000000"/>
        <rFont val="宋体"/>
        <charset val="134"/>
      </rPr>
      <t>20年公共预算财政拨款基本支出表</t>
    </r>
  </si>
  <si>
    <t>单位：元</t>
  </si>
  <si>
    <r>
      <rPr>
        <sz val="20"/>
        <color rgb="FF000000"/>
        <rFont val="Arial"/>
        <charset val="0"/>
      </rPr>
      <t>2020</t>
    </r>
    <r>
      <rPr>
        <sz val="20"/>
        <color indexed="8"/>
        <rFont val="宋体"/>
        <charset val="134"/>
      </rPr>
      <t>年政府性基金预算支出表</t>
    </r>
  </si>
  <si>
    <t>编制单位：中国共产党临县委员会老干部局                                                                  单位：元</t>
  </si>
  <si>
    <t xml:space="preserve">                                                               单位：元</t>
  </si>
  <si>
    <t>社会保障缴费</t>
  </si>
  <si>
    <t>伙食费</t>
  </si>
  <si>
    <t>办公设备购置</t>
  </si>
  <si>
    <r>
      <rPr>
        <sz val="22"/>
        <color indexed="8"/>
        <rFont val="宋体"/>
        <charset val="134"/>
      </rPr>
      <t>20</t>
    </r>
    <r>
      <rPr>
        <sz val="22"/>
        <color indexed="8"/>
        <rFont val="宋体"/>
        <charset val="134"/>
      </rPr>
      <t>20</t>
    </r>
    <r>
      <rPr>
        <sz val="22"/>
        <color indexed="8"/>
        <rFont val="宋体"/>
        <charset val="134"/>
      </rPr>
      <t>年一般公共预算“三公”经费支出表</t>
    </r>
  </si>
  <si>
    <t>编制单位：中国共产党临县委员会老干部局                                                             单位：元</t>
  </si>
  <si>
    <t>“三公”经费合计</t>
  </si>
  <si>
    <t>公务用车购置及运行维护费</t>
  </si>
  <si>
    <t>其中：当年公共预算财政拨款支出</t>
  </si>
  <si>
    <t>公务用车购置</t>
  </si>
  <si>
    <t>补充资料：</t>
  </si>
  <si>
    <t xml:space="preserve">  1.因公出国（境）团组情况：本年度本单位</t>
  </si>
  <si>
    <t>使用公共预算财政拨款安排的出国（境）团组</t>
  </si>
  <si>
    <t>个，参加其他单位组织的出国（境）团组</t>
  </si>
  <si>
    <t xml:space="preserve">  2.公务用车购置及保有情况：本年度本单位</t>
  </si>
  <si>
    <t>使用公共预算财政拨款购置公务用车</t>
  </si>
  <si>
    <t>辆，年末公共预算财政拨款开支运行维护费的公务用车保有量</t>
  </si>
  <si>
    <t xml:space="preserve">    3.公务接待情况：本年度本单位使用公共预</t>
  </si>
  <si>
    <t>算财政拨款支出的国内公务接待</t>
  </si>
  <si>
    <t>批次，</t>
  </si>
  <si>
    <t>人次，共</t>
  </si>
  <si>
    <t>元；外事接待</t>
  </si>
  <si>
    <t>0批次，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</si>
</sst>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0.00_ "/>
    <numFmt numFmtId="178" formatCode="0.00_);[Red]\(0.00\)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20"/>
      <color rgb="FF000000"/>
      <name val="Arial"/>
      <charset val="0"/>
    </font>
    <font>
      <sz val="20"/>
      <color indexed="8"/>
      <name val="Arial"/>
      <charset val="0"/>
    </font>
    <font>
      <sz val="11"/>
      <color indexed="8"/>
      <name val="宋体"/>
      <charset val="0"/>
    </font>
    <font>
      <sz val="10"/>
      <color indexed="8"/>
      <name val="宋体"/>
      <charset val="134"/>
      <scheme val="minor"/>
    </font>
    <font>
      <sz val="22"/>
      <color rgb="FF000000"/>
      <name val="宋体"/>
      <charset val="134"/>
      <scheme val="minor"/>
    </font>
    <font>
      <sz val="22"/>
      <color indexed="8"/>
      <name val="宋体"/>
      <charset val="134"/>
      <scheme val="minor"/>
    </font>
    <font>
      <sz val="12"/>
      <color indexed="8"/>
      <name val="宋体"/>
      <charset val="0"/>
    </font>
    <font>
      <sz val="10"/>
      <color rgb="FF000000"/>
      <name val="宋体"/>
      <charset val="0"/>
    </font>
    <font>
      <b/>
      <sz val="11"/>
      <color indexed="8"/>
      <name val="宋体"/>
      <charset val="0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indexed="8"/>
      <name val="宋体"/>
      <charset val="134"/>
    </font>
    <font>
      <sz val="2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8"/>
      </bottom>
      <diagonal/>
    </border>
    <border>
      <left/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24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34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5" borderId="33" applyNumberFormat="0" applyAlignment="0" applyProtection="0">
      <alignment vertical="center"/>
    </xf>
    <xf numFmtId="0" fontId="34" fillId="15" borderId="37" applyNumberFormat="0" applyAlignment="0" applyProtection="0">
      <alignment vertical="center"/>
    </xf>
    <xf numFmtId="0" fontId="19" fillId="6" borderId="31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2" borderId="1" xfId="0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3" fontId="4" fillId="0" borderId="9" xfId="0" applyNumberFormat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 shrinkToFit="1"/>
    </xf>
    <xf numFmtId="176" fontId="4" fillId="3" borderId="10" xfId="0" applyNumberFormat="1" applyFont="1" applyFill="1" applyBorder="1" applyAlignment="1">
      <alignment horizontal="right" vertical="center" shrinkToFit="1"/>
    </xf>
    <xf numFmtId="176" fontId="4" fillId="3" borderId="11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6" fillId="0" borderId="13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4" fontId="4" fillId="0" borderId="9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" xfId="0" applyFont="1" applyFill="1" applyBorder="1" applyAlignment="1"/>
    <xf numFmtId="177" fontId="7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7" xfId="0" applyFont="1" applyFill="1" applyBorder="1" applyAlignment="1"/>
    <xf numFmtId="0" fontId="4" fillId="2" borderId="18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right" vertical="center" shrinkToFit="1"/>
    </xf>
    <xf numFmtId="0" fontId="10" fillId="0" borderId="20" xfId="0" applyFont="1" applyFill="1" applyBorder="1" applyAlignment="1">
      <alignment horizontal="left" vertical="center" shrinkToFit="1"/>
    </xf>
    <xf numFmtId="0" fontId="10" fillId="0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wrapText="1" shrinkToFit="1"/>
    </xf>
    <xf numFmtId="0" fontId="10" fillId="0" borderId="21" xfId="0" applyFont="1" applyFill="1" applyBorder="1" applyAlignment="1">
      <alignment horizontal="center" vertical="center" wrapText="1" shrinkToFit="1"/>
    </xf>
    <xf numFmtId="178" fontId="4" fillId="3" borderId="4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0" borderId="21" xfId="0" applyFont="1" applyFill="1" applyBorder="1" applyAlignment="1">
      <alignment horizontal="left" vertical="center" shrinkToFit="1"/>
    </xf>
    <xf numFmtId="0" fontId="10" fillId="0" borderId="23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1" fillId="0" borderId="24" xfId="0" applyFont="1" applyFill="1" applyBorder="1" applyAlignment="1"/>
    <xf numFmtId="0" fontId="2" fillId="0" borderId="24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3" fontId="4" fillId="3" borderId="3" xfId="0" applyNumberFormat="1" applyFont="1" applyFill="1" applyBorder="1" applyAlignment="1">
      <alignment horizontal="right" vertical="center" shrinkToFit="1"/>
    </xf>
    <xf numFmtId="3" fontId="4" fillId="0" borderId="3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wrapText="1" shrinkToFit="1"/>
    </xf>
    <xf numFmtId="3" fontId="4" fillId="3" borderId="29" xfId="0" applyNumberFormat="1" applyFont="1" applyFill="1" applyBorder="1" applyAlignment="1">
      <alignment horizontal="right" vertical="center" shrinkToFit="1"/>
    </xf>
    <xf numFmtId="3" fontId="4" fillId="0" borderId="29" xfId="0" applyNumberFormat="1" applyFont="1" applyFill="1" applyBorder="1" applyAlignment="1">
      <alignment horizontal="right" vertical="center" shrinkToFit="1"/>
    </xf>
    <xf numFmtId="0" fontId="3" fillId="0" borderId="17" xfId="0" applyFont="1" applyFill="1" applyBorder="1" applyAlignment="1">
      <alignment horizontal="left"/>
    </xf>
    <xf numFmtId="3" fontId="4" fillId="3" borderId="22" xfId="0" applyNumberFormat="1" applyFont="1" applyFill="1" applyBorder="1" applyAlignment="1">
      <alignment horizontal="right" vertical="center" shrinkToFit="1"/>
    </xf>
    <xf numFmtId="3" fontId="4" fillId="0" borderId="22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vertical="center" wrapText="1" shrinkToFit="1"/>
    </xf>
    <xf numFmtId="0" fontId="4" fillId="2" borderId="29" xfId="0" applyFont="1" applyFill="1" applyBorder="1" applyAlignment="1">
      <alignment horizontal="left" vertical="center" wrapText="1" shrinkToFit="1"/>
    </xf>
    <xf numFmtId="3" fontId="4" fillId="3" borderId="30" xfId="0" applyNumberFormat="1" applyFont="1" applyFill="1" applyBorder="1" applyAlignment="1">
      <alignment horizontal="right" vertical="center" shrinkToFit="1"/>
    </xf>
    <xf numFmtId="3" fontId="4" fillId="0" borderId="30" xfId="0" applyNumberFormat="1" applyFont="1" applyFill="1" applyBorder="1" applyAlignment="1">
      <alignment horizontal="right" vertical="center" shrinkToFi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78" fontId="4" fillId="3" borderId="3" xfId="0" applyNumberFormat="1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/>
    </xf>
    <xf numFmtId="176" fontId="4" fillId="3" borderId="3" xfId="0" applyNumberFormat="1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178" fontId="4" fillId="3" borderId="3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2" workbookViewId="0">
      <selection activeCell="C30" sqref="C30"/>
    </sheetView>
  </sheetViews>
  <sheetFormatPr defaultColWidth="9.14166666666667" defaultRowHeight="12.75"/>
  <cols>
    <col min="1" max="1" width="29.2833333333333" style="1" customWidth="1"/>
    <col min="2" max="2" width="5.425" style="1" customWidth="1"/>
    <col min="3" max="3" width="12.425" style="1" customWidth="1"/>
    <col min="4" max="4" width="28.575" style="1" customWidth="1"/>
    <col min="5" max="5" width="5.425" style="1" customWidth="1"/>
    <col min="6" max="6" width="11.85" style="1" customWidth="1"/>
    <col min="7" max="7" width="27.425" style="1" customWidth="1"/>
    <col min="8" max="8" width="5.425" style="1" customWidth="1"/>
    <col min="9" max="9" width="13.7166666666667" style="1" customWidth="1"/>
    <col min="10" max="10" width="9.71666666666667" style="1" customWidth="1"/>
    <col min="11" max="11" width="9.14166666666667" style="1"/>
    <col min="12" max="12" width="11.775" style="1"/>
    <col min="13" max="16384" width="9.14166666666667" style="1"/>
  </cols>
  <sheetData>
    <row r="1" s="1" customFormat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3" s="1" customFormat="1" ht="15" spans="1:9">
      <c r="A3" s="84" t="s">
        <v>1</v>
      </c>
      <c r="B3" s="84"/>
      <c r="C3" s="84"/>
      <c r="D3" s="84"/>
      <c r="E3" s="84"/>
      <c r="F3" s="84"/>
      <c r="G3" s="84"/>
      <c r="H3" s="84"/>
      <c r="I3" s="84"/>
    </row>
    <row r="4" s="1" customFormat="1" ht="15.4" customHeight="1" spans="1:9">
      <c r="A4" s="72" t="s">
        <v>2</v>
      </c>
      <c r="B4" s="42"/>
      <c r="C4" s="42"/>
      <c r="D4" s="42" t="s">
        <v>3</v>
      </c>
      <c r="E4" s="42"/>
      <c r="F4" s="42"/>
      <c r="G4" s="42"/>
      <c r="H4" s="42"/>
      <c r="I4" s="42"/>
    </row>
    <row r="5" s="1" customFormat="1" ht="15.4" customHeight="1" spans="1:9">
      <c r="A5" s="75" t="s">
        <v>4</v>
      </c>
      <c r="B5" s="76" t="s">
        <v>5</v>
      </c>
      <c r="C5" s="76" t="s">
        <v>6</v>
      </c>
      <c r="D5" s="76" t="s">
        <v>7</v>
      </c>
      <c r="E5" s="76" t="s">
        <v>5</v>
      </c>
      <c r="F5" s="76" t="s">
        <v>6</v>
      </c>
      <c r="G5" s="76" t="s">
        <v>8</v>
      </c>
      <c r="H5" s="76" t="s">
        <v>5</v>
      </c>
      <c r="I5" s="76" t="s">
        <v>6</v>
      </c>
    </row>
    <row r="6" s="1" customFormat="1" ht="15.4" customHeight="1" spans="1:9">
      <c r="A6" s="75" t="s">
        <v>9</v>
      </c>
      <c r="B6" s="76" t="s">
        <v>10</v>
      </c>
      <c r="C6" s="76" t="s">
        <v>11</v>
      </c>
      <c r="D6" s="76" t="s">
        <v>9</v>
      </c>
      <c r="E6" s="76" t="s">
        <v>10</v>
      </c>
      <c r="F6" s="76" t="s">
        <v>12</v>
      </c>
      <c r="G6" s="76" t="s">
        <v>9</v>
      </c>
      <c r="H6" s="76" t="s">
        <v>10</v>
      </c>
      <c r="I6" s="76" t="s">
        <v>13</v>
      </c>
    </row>
    <row r="7" s="1" customFormat="1" ht="15.4" customHeight="1" spans="1:9">
      <c r="A7" s="110" t="s">
        <v>14</v>
      </c>
      <c r="B7" s="76" t="s">
        <v>11</v>
      </c>
      <c r="C7" s="60">
        <v>8014168.08</v>
      </c>
      <c r="D7" s="101" t="s">
        <v>15</v>
      </c>
      <c r="E7" s="76" t="s">
        <v>16</v>
      </c>
      <c r="F7" s="60"/>
      <c r="G7" s="101" t="s">
        <v>17</v>
      </c>
      <c r="H7" s="76" t="s">
        <v>18</v>
      </c>
      <c r="I7" s="60">
        <f>I8+I9</f>
        <v>6142168.08</v>
      </c>
    </row>
    <row r="8" s="1" customFormat="1" ht="15.4" customHeight="1" spans="1:9">
      <c r="A8" s="110" t="s">
        <v>19</v>
      </c>
      <c r="B8" s="76" t="s">
        <v>20</v>
      </c>
      <c r="C8" s="100"/>
      <c r="D8" s="101" t="s">
        <v>21</v>
      </c>
      <c r="E8" s="76" t="s">
        <v>22</v>
      </c>
      <c r="F8" s="60"/>
      <c r="G8" s="101" t="s">
        <v>23</v>
      </c>
      <c r="H8" s="76" t="s">
        <v>24</v>
      </c>
      <c r="I8" s="60">
        <v>6049152.38</v>
      </c>
    </row>
    <row r="9" s="1" customFormat="1" ht="15.4" customHeight="1" spans="1:9">
      <c r="A9" s="110" t="s">
        <v>25</v>
      </c>
      <c r="B9" s="76" t="s">
        <v>12</v>
      </c>
      <c r="C9" s="100"/>
      <c r="D9" s="101" t="s">
        <v>26</v>
      </c>
      <c r="E9" s="76" t="s">
        <v>27</v>
      </c>
      <c r="F9" s="60"/>
      <c r="G9" s="101" t="s">
        <v>28</v>
      </c>
      <c r="H9" s="76" t="s">
        <v>29</v>
      </c>
      <c r="I9" s="60">
        <v>93015.7</v>
      </c>
    </row>
    <row r="10" s="1" customFormat="1" ht="15.4" customHeight="1" spans="1:9">
      <c r="A10" s="110" t="s">
        <v>30</v>
      </c>
      <c r="B10" s="76" t="s">
        <v>31</v>
      </c>
      <c r="C10" s="100"/>
      <c r="D10" s="101" t="s">
        <v>32</v>
      </c>
      <c r="E10" s="76" t="s">
        <v>33</v>
      </c>
      <c r="F10" s="60"/>
      <c r="G10" s="101" t="s">
        <v>34</v>
      </c>
      <c r="H10" s="76" t="s">
        <v>35</v>
      </c>
      <c r="I10" s="60">
        <f>I12</f>
        <v>1872000</v>
      </c>
    </row>
    <row r="11" s="1" customFormat="1" ht="15.4" customHeight="1" spans="1:9">
      <c r="A11" s="110" t="s">
        <v>36</v>
      </c>
      <c r="B11" s="76" t="s">
        <v>13</v>
      </c>
      <c r="C11" s="100"/>
      <c r="D11" s="101" t="s">
        <v>37</v>
      </c>
      <c r="E11" s="76" t="s">
        <v>38</v>
      </c>
      <c r="F11" s="60"/>
      <c r="G11" s="101" t="s">
        <v>39</v>
      </c>
      <c r="H11" s="76" t="s">
        <v>40</v>
      </c>
      <c r="I11" s="60"/>
    </row>
    <row r="12" s="1" customFormat="1" ht="15.4" customHeight="1" spans="1:9">
      <c r="A12" s="110" t="s">
        <v>41</v>
      </c>
      <c r="B12" s="76" t="s">
        <v>42</v>
      </c>
      <c r="C12" s="100"/>
      <c r="D12" s="101" t="s">
        <v>43</v>
      </c>
      <c r="E12" s="76" t="s">
        <v>44</v>
      </c>
      <c r="F12" s="60"/>
      <c r="G12" s="101" t="s">
        <v>45</v>
      </c>
      <c r="H12" s="76" t="s">
        <v>46</v>
      </c>
      <c r="I12" s="60">
        <v>1872000</v>
      </c>
    </row>
    <row r="13" s="1" customFormat="1" ht="15.4" customHeight="1" spans="1:9">
      <c r="A13" s="110" t="s">
        <v>47</v>
      </c>
      <c r="B13" s="76" t="s">
        <v>48</v>
      </c>
      <c r="C13" s="100"/>
      <c r="D13" s="101" t="s">
        <v>49</v>
      </c>
      <c r="E13" s="76" t="s">
        <v>50</v>
      </c>
      <c r="F13" s="60"/>
      <c r="G13" s="101" t="s">
        <v>51</v>
      </c>
      <c r="H13" s="76" t="s">
        <v>52</v>
      </c>
      <c r="I13" s="60"/>
    </row>
    <row r="14" s="1" customFormat="1" ht="15.4" customHeight="1" spans="1:9">
      <c r="A14" s="98" t="s">
        <v>10</v>
      </c>
      <c r="B14" s="76" t="s">
        <v>53</v>
      </c>
      <c r="C14" s="111"/>
      <c r="D14" s="101" t="s">
        <v>54</v>
      </c>
      <c r="E14" s="76" t="s">
        <v>55</v>
      </c>
      <c r="F14" s="60"/>
      <c r="G14" s="101" t="s">
        <v>56</v>
      </c>
      <c r="H14" s="76" t="s">
        <v>57</v>
      </c>
      <c r="I14" s="60"/>
    </row>
    <row r="15" s="1" customFormat="1" ht="15.4" customHeight="1" spans="1:9">
      <c r="A15" s="110" t="s">
        <v>10</v>
      </c>
      <c r="B15" s="76" t="s">
        <v>58</v>
      </c>
      <c r="C15" s="111"/>
      <c r="D15" s="101" t="s">
        <v>59</v>
      </c>
      <c r="E15" s="76" t="s">
        <v>60</v>
      </c>
      <c r="F15" s="60"/>
      <c r="G15" s="101" t="s">
        <v>61</v>
      </c>
      <c r="H15" s="76" t="s">
        <v>62</v>
      </c>
      <c r="I15" s="60"/>
    </row>
    <row r="16" s="1" customFormat="1" ht="15.4" customHeight="1" spans="1:9">
      <c r="A16" s="110" t="s">
        <v>10</v>
      </c>
      <c r="B16" s="76" t="s">
        <v>63</v>
      </c>
      <c r="C16" s="111"/>
      <c r="D16" s="101" t="s">
        <v>64</v>
      </c>
      <c r="E16" s="76" t="s">
        <v>65</v>
      </c>
      <c r="F16" s="60"/>
      <c r="G16" s="101" t="s">
        <v>10</v>
      </c>
      <c r="H16" s="76" t="s">
        <v>66</v>
      </c>
      <c r="I16" s="60"/>
    </row>
    <row r="17" s="1" customFormat="1" ht="15.4" customHeight="1" spans="1:9">
      <c r="A17" s="110" t="s">
        <v>10</v>
      </c>
      <c r="B17" s="76" t="s">
        <v>67</v>
      </c>
      <c r="C17" s="100"/>
      <c r="D17" s="101" t="s">
        <v>68</v>
      </c>
      <c r="E17" s="76" t="s">
        <v>69</v>
      </c>
      <c r="F17" s="60"/>
      <c r="G17" s="76" t="s">
        <v>70</v>
      </c>
      <c r="H17" s="76" t="s">
        <v>71</v>
      </c>
      <c r="I17" s="60"/>
    </row>
    <row r="18" s="1" customFormat="1" ht="15.4" customHeight="1" spans="1:9">
      <c r="A18" s="110" t="s">
        <v>10</v>
      </c>
      <c r="B18" s="76" t="s">
        <v>72</v>
      </c>
      <c r="C18" s="100"/>
      <c r="D18" s="101" t="s">
        <v>73</v>
      </c>
      <c r="E18" s="76" t="s">
        <v>74</v>
      </c>
      <c r="F18" s="60"/>
      <c r="G18" s="101" t="s">
        <v>75</v>
      </c>
      <c r="H18" s="76" t="s">
        <v>76</v>
      </c>
      <c r="I18" s="60">
        <f>I19+I20+I21</f>
        <v>8014168.08</v>
      </c>
    </row>
    <row r="19" s="1" customFormat="1" ht="15.4" customHeight="1" spans="1:9">
      <c r="A19" s="110" t="s">
        <v>10</v>
      </c>
      <c r="B19" s="76" t="s">
        <v>77</v>
      </c>
      <c r="C19" s="100"/>
      <c r="D19" s="101" t="s">
        <v>78</v>
      </c>
      <c r="E19" s="76" t="s">
        <v>79</v>
      </c>
      <c r="F19" s="60"/>
      <c r="G19" s="101" t="s">
        <v>80</v>
      </c>
      <c r="H19" s="76" t="s">
        <v>81</v>
      </c>
      <c r="I19" s="60">
        <v>888407.38</v>
      </c>
    </row>
    <row r="20" s="1" customFormat="1" ht="15.4" customHeight="1" spans="1:9">
      <c r="A20" s="110" t="s">
        <v>10</v>
      </c>
      <c r="B20" s="76" t="s">
        <v>82</v>
      </c>
      <c r="C20" s="100"/>
      <c r="D20" s="101" t="s">
        <v>83</v>
      </c>
      <c r="E20" s="76" t="s">
        <v>84</v>
      </c>
      <c r="F20" s="60"/>
      <c r="G20" s="101" t="s">
        <v>85</v>
      </c>
      <c r="H20" s="76" t="s">
        <v>86</v>
      </c>
      <c r="I20" s="60">
        <v>1965015.7</v>
      </c>
    </row>
    <row r="21" s="1" customFormat="1" ht="15.4" customHeight="1" spans="1:9">
      <c r="A21" s="110" t="s">
        <v>10</v>
      </c>
      <c r="B21" s="76" t="s">
        <v>87</v>
      </c>
      <c r="C21" s="100"/>
      <c r="D21" s="101" t="s">
        <v>88</v>
      </c>
      <c r="E21" s="76" t="s">
        <v>89</v>
      </c>
      <c r="F21" s="60"/>
      <c r="G21" s="101" t="s">
        <v>90</v>
      </c>
      <c r="H21" s="76" t="s">
        <v>91</v>
      </c>
      <c r="I21" s="60">
        <v>5160745</v>
      </c>
    </row>
    <row r="22" s="1" customFormat="1" ht="15.4" customHeight="1" spans="1:9">
      <c r="A22" s="110" t="s">
        <v>10</v>
      </c>
      <c r="B22" s="76" t="s">
        <v>92</v>
      </c>
      <c r="C22" s="100"/>
      <c r="D22" s="101" t="s">
        <v>93</v>
      </c>
      <c r="E22" s="76" t="s">
        <v>94</v>
      </c>
      <c r="F22" s="60"/>
      <c r="G22" s="101" t="s">
        <v>95</v>
      </c>
      <c r="H22" s="76" t="s">
        <v>96</v>
      </c>
      <c r="I22" s="60"/>
    </row>
    <row r="23" s="1" customFormat="1" ht="15.4" customHeight="1" spans="1:9">
      <c r="A23" s="110" t="s">
        <v>10</v>
      </c>
      <c r="B23" s="76" t="s">
        <v>97</v>
      </c>
      <c r="C23" s="100"/>
      <c r="D23" s="101" t="s">
        <v>98</v>
      </c>
      <c r="E23" s="76" t="s">
        <v>99</v>
      </c>
      <c r="F23" s="60"/>
      <c r="G23" s="101" t="s">
        <v>100</v>
      </c>
      <c r="H23" s="76" t="s">
        <v>101</v>
      </c>
      <c r="I23" s="60"/>
    </row>
    <row r="24" s="1" customFormat="1" ht="15.4" customHeight="1" spans="1:9">
      <c r="A24" s="110" t="s">
        <v>10</v>
      </c>
      <c r="B24" s="76" t="s">
        <v>102</v>
      </c>
      <c r="C24" s="100"/>
      <c r="D24" s="101" t="s">
        <v>103</v>
      </c>
      <c r="E24" s="76" t="s">
        <v>104</v>
      </c>
      <c r="F24" s="60"/>
      <c r="G24" s="101" t="s">
        <v>105</v>
      </c>
      <c r="H24" s="76" t="s">
        <v>106</v>
      </c>
      <c r="I24" s="60"/>
    </row>
    <row r="25" s="1" customFormat="1" ht="15.4" customHeight="1" spans="1:9">
      <c r="A25" s="110" t="s">
        <v>10</v>
      </c>
      <c r="B25" s="76" t="s">
        <v>107</v>
      </c>
      <c r="C25" s="100"/>
      <c r="D25" s="101" t="s">
        <v>108</v>
      </c>
      <c r="E25" s="76" t="s">
        <v>109</v>
      </c>
      <c r="F25" s="60">
        <v>24138</v>
      </c>
      <c r="G25" s="101" t="s">
        <v>110</v>
      </c>
      <c r="H25" s="76" t="s">
        <v>111</v>
      </c>
      <c r="I25" s="60"/>
    </row>
    <row r="26" s="1" customFormat="1" ht="15.4" customHeight="1" spans="1:9">
      <c r="A26" s="110" t="s">
        <v>10</v>
      </c>
      <c r="B26" s="76" t="s">
        <v>112</v>
      </c>
      <c r="C26" s="100"/>
      <c r="D26" s="101" t="s">
        <v>113</v>
      </c>
      <c r="E26" s="76" t="s">
        <v>114</v>
      </c>
      <c r="F26" s="60"/>
      <c r="G26" s="101" t="s">
        <v>115</v>
      </c>
      <c r="H26" s="76" t="s">
        <v>116</v>
      </c>
      <c r="I26" s="60"/>
    </row>
    <row r="27" s="1" customFormat="1" ht="15.4" customHeight="1" spans="1:9">
      <c r="A27" s="110" t="s">
        <v>10</v>
      </c>
      <c r="B27" s="76" t="s">
        <v>117</v>
      </c>
      <c r="C27" s="100"/>
      <c r="D27" s="101" t="s">
        <v>118</v>
      </c>
      <c r="E27" s="76" t="s">
        <v>119</v>
      </c>
      <c r="F27" s="60"/>
      <c r="G27" s="101" t="s">
        <v>120</v>
      </c>
      <c r="H27" s="76" t="s">
        <v>121</v>
      </c>
      <c r="I27" s="60"/>
    </row>
    <row r="28" s="1" customFormat="1" ht="15.4" customHeight="1" spans="1:9">
      <c r="A28" s="110" t="s">
        <v>10</v>
      </c>
      <c r="B28" s="76" t="s">
        <v>122</v>
      </c>
      <c r="C28" s="100"/>
      <c r="D28" s="101" t="s">
        <v>123</v>
      </c>
      <c r="E28" s="76" t="s">
        <v>124</v>
      </c>
      <c r="F28" s="60"/>
      <c r="G28" s="101" t="s">
        <v>125</v>
      </c>
      <c r="H28" s="76" t="s">
        <v>126</v>
      </c>
      <c r="I28" s="60"/>
    </row>
    <row r="29" s="1" customFormat="1" ht="15.4" customHeight="1" spans="1:9">
      <c r="A29" s="110" t="s">
        <v>10</v>
      </c>
      <c r="B29" s="76" t="s">
        <v>127</v>
      </c>
      <c r="C29" s="100"/>
      <c r="D29" s="101" t="s">
        <v>10</v>
      </c>
      <c r="E29" s="76" t="s">
        <v>128</v>
      </c>
      <c r="F29" s="60"/>
      <c r="G29" s="101" t="s">
        <v>10</v>
      </c>
      <c r="H29" s="76" t="s">
        <v>129</v>
      </c>
      <c r="I29" s="60"/>
    </row>
    <row r="30" s="1" customFormat="1" ht="15.4" customHeight="1" spans="1:9">
      <c r="A30" s="112" t="s">
        <v>130</v>
      </c>
      <c r="B30" s="76" t="s">
        <v>131</v>
      </c>
      <c r="C30" s="60">
        <f>C7</f>
        <v>8014168.08</v>
      </c>
      <c r="D30" s="113" t="s">
        <v>132</v>
      </c>
      <c r="E30" s="113"/>
      <c r="F30" s="114"/>
      <c r="G30" s="113"/>
      <c r="H30" s="76" t="s">
        <v>133</v>
      </c>
      <c r="I30" s="60">
        <f>I18</f>
        <v>8014168.08</v>
      </c>
    </row>
    <row r="31" s="1" customFormat="1" ht="15.4" customHeight="1" spans="1:9">
      <c r="A31" s="106"/>
      <c r="B31" s="107"/>
      <c r="C31" s="107"/>
      <c r="D31" s="107" t="s">
        <v>10</v>
      </c>
      <c r="E31" s="108" t="s">
        <v>10</v>
      </c>
      <c r="F31" s="109" t="s">
        <v>10</v>
      </c>
      <c r="G31" s="107" t="s">
        <v>10</v>
      </c>
      <c r="H31" s="108" t="s">
        <v>10</v>
      </c>
      <c r="I31" s="109" t="s">
        <v>10</v>
      </c>
    </row>
    <row r="33" s="1" customFormat="1" ht="14.25" spans="4:4">
      <c r="D33" s="29"/>
    </row>
  </sheetData>
  <mergeCells count="6">
    <mergeCell ref="A1:I1"/>
    <mergeCell ref="A3:I3"/>
    <mergeCell ref="A4:C4"/>
    <mergeCell ref="D4:I4"/>
    <mergeCell ref="D30:G30"/>
    <mergeCell ref="A31:C3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C7" sqref="C7"/>
    </sheetView>
  </sheetViews>
  <sheetFormatPr defaultColWidth="9.14166666666667" defaultRowHeight="12.75"/>
  <cols>
    <col min="1" max="1" width="27.225" style="1" customWidth="1"/>
    <col min="2" max="2" width="3.425" style="1" customWidth="1"/>
    <col min="3" max="3" width="15.225" style="1" customWidth="1"/>
    <col min="4" max="4" width="26.1416666666667" style="1" customWidth="1"/>
    <col min="5" max="5" width="4.575" style="1" customWidth="1"/>
    <col min="6" max="6" width="10.4416666666667" style="1" customWidth="1"/>
    <col min="7" max="7" width="12.1083333333333" style="1" customWidth="1"/>
    <col min="8" max="8" width="20.7166666666667" style="1" customWidth="1"/>
    <col min="9" max="9" width="4.85" style="1" customWidth="1"/>
    <col min="10" max="10" width="14.4416666666667" style="1" customWidth="1"/>
    <col min="11" max="11" width="15.775" style="1" customWidth="1"/>
    <col min="12" max="12" width="9.71666666666667" style="1" customWidth="1"/>
    <col min="13" max="16384" width="9.14166666666667" style="1"/>
  </cols>
  <sheetData>
    <row r="1" s="1" customFormat="1" ht="32.25" customHeight="1" spans="1:11">
      <c r="A1" s="2" t="s">
        <v>134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5" spans="1:11">
      <c r="A2" s="84" t="s">
        <v>135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="1" customFormat="1" ht="15.4" customHeight="1" spans="1:11">
      <c r="A3" s="92" t="s">
        <v>136</v>
      </c>
      <c r="B3" s="93"/>
      <c r="C3" s="93"/>
      <c r="D3" s="93" t="s">
        <v>137</v>
      </c>
      <c r="E3" s="93"/>
      <c r="F3" s="93"/>
      <c r="G3" s="93"/>
      <c r="H3" s="93" t="s">
        <v>137</v>
      </c>
      <c r="I3" s="93"/>
      <c r="J3" s="93"/>
      <c r="K3" s="93"/>
    </row>
    <row r="4" s="1" customFormat="1" ht="14.65" customHeight="1" spans="1:11">
      <c r="A4" s="94" t="s">
        <v>138</v>
      </c>
      <c r="B4" s="95" t="s">
        <v>5</v>
      </c>
      <c r="C4" s="95" t="s">
        <v>6</v>
      </c>
      <c r="D4" s="95" t="s">
        <v>139</v>
      </c>
      <c r="E4" s="95" t="s">
        <v>5</v>
      </c>
      <c r="F4" s="96" t="s">
        <v>6</v>
      </c>
      <c r="G4" s="96"/>
      <c r="H4" s="95" t="s">
        <v>139</v>
      </c>
      <c r="I4" s="95" t="s">
        <v>5</v>
      </c>
      <c r="J4" s="96" t="s">
        <v>6</v>
      </c>
      <c r="K4" s="96"/>
    </row>
    <row r="5" s="1" customFormat="1" ht="48.75" customHeight="1" spans="1:11">
      <c r="A5" s="94"/>
      <c r="B5" s="95"/>
      <c r="C5" s="95"/>
      <c r="D5" s="95"/>
      <c r="E5" s="95"/>
      <c r="F5" s="96" t="s">
        <v>140</v>
      </c>
      <c r="G5" s="95" t="s">
        <v>141</v>
      </c>
      <c r="H5" s="95"/>
      <c r="I5" s="95"/>
      <c r="J5" s="96" t="s">
        <v>140</v>
      </c>
      <c r="K5" s="95" t="s">
        <v>141</v>
      </c>
    </row>
    <row r="6" s="1" customFormat="1" ht="15.4" customHeight="1" spans="1:11">
      <c r="A6" s="97" t="s">
        <v>142</v>
      </c>
      <c r="B6" s="96" t="s">
        <v>10</v>
      </c>
      <c r="C6" s="96" t="s">
        <v>11</v>
      </c>
      <c r="D6" s="96" t="s">
        <v>142</v>
      </c>
      <c r="E6" s="96" t="s">
        <v>10</v>
      </c>
      <c r="F6" s="96" t="s">
        <v>12</v>
      </c>
      <c r="G6" s="96" t="s">
        <v>31</v>
      </c>
      <c r="H6" s="96" t="s">
        <v>142</v>
      </c>
      <c r="I6" s="96" t="s">
        <v>10</v>
      </c>
      <c r="J6" s="96" t="s">
        <v>58</v>
      </c>
      <c r="K6" s="96" t="s">
        <v>63</v>
      </c>
    </row>
    <row r="7" s="1" customFormat="1" ht="15.4" customHeight="1" spans="1:11">
      <c r="A7" s="98" t="s">
        <v>143</v>
      </c>
      <c r="B7" s="96" t="s">
        <v>11</v>
      </c>
      <c r="C7" s="60">
        <v>8014168.08</v>
      </c>
      <c r="D7" s="99" t="s">
        <v>15</v>
      </c>
      <c r="E7" s="96" t="s">
        <v>144</v>
      </c>
      <c r="F7" s="77"/>
      <c r="G7" s="77"/>
      <c r="H7" s="99" t="s">
        <v>17</v>
      </c>
      <c r="I7" s="96" t="s">
        <v>104</v>
      </c>
      <c r="J7" s="60">
        <f>J8+J9</f>
        <v>6142168.08</v>
      </c>
      <c r="K7" s="60">
        <f>K8+K9</f>
        <v>6142168.08</v>
      </c>
    </row>
    <row r="8" s="1" customFormat="1" ht="15.4" customHeight="1" spans="1:11">
      <c r="A8" s="98" t="s">
        <v>145</v>
      </c>
      <c r="B8" s="96" t="s">
        <v>20</v>
      </c>
      <c r="C8" s="100"/>
      <c r="D8" s="99" t="s">
        <v>21</v>
      </c>
      <c r="E8" s="96" t="s">
        <v>146</v>
      </c>
      <c r="F8" s="77"/>
      <c r="G8" s="77"/>
      <c r="H8" s="99" t="s">
        <v>23</v>
      </c>
      <c r="I8" s="96" t="s">
        <v>109</v>
      </c>
      <c r="J8" s="60">
        <v>6049152.38</v>
      </c>
      <c r="K8" s="60">
        <v>6049152.38</v>
      </c>
    </row>
    <row r="9" s="1" customFormat="1" ht="15.4" customHeight="1" spans="1:11">
      <c r="A9" s="98" t="s">
        <v>10</v>
      </c>
      <c r="B9" s="96" t="s">
        <v>12</v>
      </c>
      <c r="C9" s="100"/>
      <c r="D9" s="99" t="s">
        <v>26</v>
      </c>
      <c r="E9" s="96" t="s">
        <v>147</v>
      </c>
      <c r="F9" s="77"/>
      <c r="G9" s="77"/>
      <c r="H9" s="99" t="s">
        <v>28</v>
      </c>
      <c r="I9" s="96" t="s">
        <v>114</v>
      </c>
      <c r="J9" s="60">
        <v>93015.7</v>
      </c>
      <c r="K9" s="60">
        <v>93015.7</v>
      </c>
    </row>
    <row r="10" s="1" customFormat="1" ht="15.4" customHeight="1" spans="1:11">
      <c r="A10" s="98" t="s">
        <v>10</v>
      </c>
      <c r="B10" s="96" t="s">
        <v>31</v>
      </c>
      <c r="C10" s="100"/>
      <c r="D10" s="99" t="s">
        <v>32</v>
      </c>
      <c r="E10" s="96" t="s">
        <v>148</v>
      </c>
      <c r="F10" s="77"/>
      <c r="G10" s="77"/>
      <c r="H10" s="99" t="s">
        <v>34</v>
      </c>
      <c r="I10" s="96" t="s">
        <v>119</v>
      </c>
      <c r="J10" s="60">
        <f>J12</f>
        <v>1872000</v>
      </c>
      <c r="K10" s="60">
        <f>K12</f>
        <v>1872000</v>
      </c>
    </row>
    <row r="11" s="1" customFormat="1" ht="15.4" customHeight="1" spans="1:11">
      <c r="A11" s="98" t="s">
        <v>10</v>
      </c>
      <c r="B11" s="96" t="s">
        <v>13</v>
      </c>
      <c r="C11" s="100"/>
      <c r="D11" s="99" t="s">
        <v>37</v>
      </c>
      <c r="E11" s="96" t="s">
        <v>149</v>
      </c>
      <c r="F11" s="77"/>
      <c r="G11" s="77"/>
      <c r="H11" s="99" t="s">
        <v>39</v>
      </c>
      <c r="I11" s="96" t="s">
        <v>124</v>
      </c>
      <c r="J11" s="60"/>
      <c r="K11" s="60"/>
    </row>
    <row r="12" s="1" customFormat="1" ht="15.4" customHeight="1" spans="1:11">
      <c r="A12" s="98" t="s">
        <v>10</v>
      </c>
      <c r="B12" s="96" t="s">
        <v>42</v>
      </c>
      <c r="C12" s="100"/>
      <c r="D12" s="99" t="s">
        <v>43</v>
      </c>
      <c r="E12" s="96" t="s">
        <v>150</v>
      </c>
      <c r="F12" s="77"/>
      <c r="G12" s="77"/>
      <c r="H12" s="99" t="s">
        <v>45</v>
      </c>
      <c r="I12" s="96" t="s">
        <v>128</v>
      </c>
      <c r="J12" s="60">
        <v>1872000</v>
      </c>
      <c r="K12" s="60">
        <v>1872000</v>
      </c>
    </row>
    <row r="13" s="1" customFormat="1" ht="15.4" customHeight="1" spans="1:11">
      <c r="A13" s="98" t="s">
        <v>10</v>
      </c>
      <c r="B13" s="96" t="s">
        <v>48</v>
      </c>
      <c r="C13" s="100"/>
      <c r="D13" s="99" t="s">
        <v>49</v>
      </c>
      <c r="E13" s="96" t="s">
        <v>16</v>
      </c>
      <c r="F13" s="77"/>
      <c r="G13" s="77"/>
      <c r="H13" s="99" t="s">
        <v>10</v>
      </c>
      <c r="I13" s="96" t="s">
        <v>18</v>
      </c>
      <c r="J13" s="60"/>
      <c r="K13" s="60"/>
    </row>
    <row r="14" s="1" customFormat="1" ht="15.4" customHeight="1" spans="1:11">
      <c r="A14" s="98" t="s">
        <v>10</v>
      </c>
      <c r="B14" s="96" t="s">
        <v>53</v>
      </c>
      <c r="C14" s="100"/>
      <c r="D14" s="99" t="s">
        <v>54</v>
      </c>
      <c r="E14" s="96" t="s">
        <v>22</v>
      </c>
      <c r="F14" s="77"/>
      <c r="G14" s="77"/>
      <c r="H14" s="99" t="s">
        <v>10</v>
      </c>
      <c r="I14" s="96" t="s">
        <v>24</v>
      </c>
      <c r="J14" s="60"/>
      <c r="K14" s="60"/>
    </row>
    <row r="15" s="1" customFormat="1" ht="15.4" customHeight="1" spans="1:11">
      <c r="A15" s="98" t="s">
        <v>10</v>
      </c>
      <c r="B15" s="96" t="s">
        <v>58</v>
      </c>
      <c r="C15" s="100"/>
      <c r="D15" s="101" t="s">
        <v>59</v>
      </c>
      <c r="E15" s="96" t="s">
        <v>27</v>
      </c>
      <c r="F15" s="77"/>
      <c r="G15" s="77"/>
      <c r="H15" s="96" t="s">
        <v>10</v>
      </c>
      <c r="I15" s="96" t="s">
        <v>29</v>
      </c>
      <c r="J15" s="60"/>
      <c r="K15" s="60"/>
    </row>
    <row r="16" s="1" customFormat="1" ht="15.4" customHeight="1" spans="1:11">
      <c r="A16" s="98" t="s">
        <v>10</v>
      </c>
      <c r="B16" s="96" t="s">
        <v>63</v>
      </c>
      <c r="C16" s="100"/>
      <c r="D16" s="99" t="s">
        <v>64</v>
      </c>
      <c r="E16" s="96" t="s">
        <v>33</v>
      </c>
      <c r="F16" s="77"/>
      <c r="G16" s="77"/>
      <c r="H16" s="99" t="s">
        <v>10</v>
      </c>
      <c r="I16" s="96" t="s">
        <v>35</v>
      </c>
      <c r="J16" s="60"/>
      <c r="K16" s="60"/>
    </row>
    <row r="17" s="1" customFormat="1" ht="15.4" customHeight="1" spans="1:11">
      <c r="A17" s="98" t="s">
        <v>10</v>
      </c>
      <c r="B17" s="96" t="s">
        <v>67</v>
      </c>
      <c r="C17" s="100"/>
      <c r="D17" s="99" t="s">
        <v>68</v>
      </c>
      <c r="E17" s="96" t="s">
        <v>38</v>
      </c>
      <c r="F17" s="77"/>
      <c r="G17" s="77"/>
      <c r="H17" s="99" t="s">
        <v>70</v>
      </c>
      <c r="I17" s="96" t="s">
        <v>40</v>
      </c>
      <c r="J17" s="60"/>
      <c r="K17" s="60"/>
    </row>
    <row r="18" s="1" customFormat="1" ht="15.4" customHeight="1" spans="1:11">
      <c r="A18" s="98" t="s">
        <v>10</v>
      </c>
      <c r="B18" s="96" t="s">
        <v>72</v>
      </c>
      <c r="C18" s="100"/>
      <c r="D18" s="99" t="s">
        <v>73</v>
      </c>
      <c r="E18" s="96" t="s">
        <v>44</v>
      </c>
      <c r="F18" s="77"/>
      <c r="G18" s="77"/>
      <c r="H18" s="102" t="s">
        <v>151</v>
      </c>
      <c r="I18" s="96" t="s">
        <v>46</v>
      </c>
      <c r="J18" s="60">
        <v>888407.38</v>
      </c>
      <c r="K18" s="60">
        <v>888407.38</v>
      </c>
    </row>
    <row r="19" s="1" customFormat="1" ht="15.4" customHeight="1" spans="1:11">
      <c r="A19" s="98" t="s">
        <v>10</v>
      </c>
      <c r="B19" s="96" t="s">
        <v>77</v>
      </c>
      <c r="C19" s="100"/>
      <c r="D19" s="99" t="s">
        <v>78</v>
      </c>
      <c r="E19" s="96" t="s">
        <v>50</v>
      </c>
      <c r="F19" s="103"/>
      <c r="G19" s="103"/>
      <c r="H19" s="99" t="s">
        <v>152</v>
      </c>
      <c r="I19" s="96" t="s">
        <v>52</v>
      </c>
      <c r="J19" s="60">
        <v>1965015.7</v>
      </c>
      <c r="K19" s="60">
        <v>1965015.7</v>
      </c>
    </row>
    <row r="20" s="1" customFormat="1" ht="15.4" customHeight="1" spans="1:11">
      <c r="A20" s="98" t="s">
        <v>10</v>
      </c>
      <c r="B20" s="96" t="s">
        <v>82</v>
      </c>
      <c r="C20" s="100"/>
      <c r="D20" s="99" t="s">
        <v>83</v>
      </c>
      <c r="E20" s="96" t="s">
        <v>55</v>
      </c>
      <c r="F20" s="77"/>
      <c r="G20" s="77"/>
      <c r="H20" s="99" t="s">
        <v>153</v>
      </c>
      <c r="I20" s="96" t="s">
        <v>57</v>
      </c>
      <c r="J20" s="60">
        <v>5160745</v>
      </c>
      <c r="K20" s="60">
        <v>5160745</v>
      </c>
    </row>
    <row r="21" s="1" customFormat="1" ht="15.4" customHeight="1" spans="1:11">
      <c r="A21" s="98" t="s">
        <v>10</v>
      </c>
      <c r="B21" s="96" t="s">
        <v>87</v>
      </c>
      <c r="C21" s="100"/>
      <c r="D21" s="99" t="s">
        <v>88</v>
      </c>
      <c r="E21" s="96" t="s">
        <v>60</v>
      </c>
      <c r="F21" s="77"/>
      <c r="G21" s="77"/>
      <c r="H21" s="102" t="s">
        <v>154</v>
      </c>
      <c r="I21" s="96" t="s">
        <v>62</v>
      </c>
      <c r="J21" s="60"/>
      <c r="K21" s="60"/>
    </row>
    <row r="22" s="1" customFormat="1" ht="15.4" customHeight="1" spans="1:11">
      <c r="A22" s="98" t="s">
        <v>10</v>
      </c>
      <c r="B22" s="96" t="s">
        <v>92</v>
      </c>
      <c r="C22" s="100"/>
      <c r="D22" s="99" t="s">
        <v>93</v>
      </c>
      <c r="E22" s="96" t="s">
        <v>65</v>
      </c>
      <c r="F22" s="77"/>
      <c r="G22" s="77"/>
      <c r="H22" s="99" t="s">
        <v>155</v>
      </c>
      <c r="I22" s="96" t="s">
        <v>66</v>
      </c>
      <c r="J22" s="60"/>
      <c r="K22" s="60"/>
    </row>
    <row r="23" s="1" customFormat="1" ht="15.4" customHeight="1" spans="1:11">
      <c r="A23" s="98" t="s">
        <v>10</v>
      </c>
      <c r="B23" s="96" t="s">
        <v>97</v>
      </c>
      <c r="C23" s="100"/>
      <c r="D23" s="99" t="s">
        <v>98</v>
      </c>
      <c r="E23" s="96" t="s">
        <v>69</v>
      </c>
      <c r="F23" s="77"/>
      <c r="G23" s="77"/>
      <c r="H23" s="99" t="s">
        <v>156</v>
      </c>
      <c r="I23" s="96" t="s">
        <v>71</v>
      </c>
      <c r="J23" s="60"/>
      <c r="K23" s="60"/>
    </row>
    <row r="24" s="1" customFormat="1" ht="15.4" customHeight="1" spans="1:11">
      <c r="A24" s="98" t="s">
        <v>10</v>
      </c>
      <c r="B24" s="96" t="s">
        <v>102</v>
      </c>
      <c r="C24" s="100"/>
      <c r="D24" s="99" t="s">
        <v>103</v>
      </c>
      <c r="E24" s="96" t="s">
        <v>74</v>
      </c>
      <c r="F24" s="77"/>
      <c r="G24" s="77"/>
      <c r="H24" s="99" t="s">
        <v>157</v>
      </c>
      <c r="I24" s="96" t="s">
        <v>76</v>
      </c>
      <c r="J24" s="60"/>
      <c r="K24" s="60"/>
    </row>
    <row r="25" s="1" customFormat="1" ht="15.4" customHeight="1" spans="1:11">
      <c r="A25" s="98" t="s">
        <v>10</v>
      </c>
      <c r="B25" s="96" t="s">
        <v>107</v>
      </c>
      <c r="C25" s="100"/>
      <c r="D25" s="99" t="s">
        <v>108</v>
      </c>
      <c r="E25" s="96" t="s">
        <v>79</v>
      </c>
      <c r="F25" s="77"/>
      <c r="G25" s="77"/>
      <c r="H25" s="99" t="s">
        <v>158</v>
      </c>
      <c r="I25" s="96" t="s">
        <v>81</v>
      </c>
      <c r="J25" s="60"/>
      <c r="K25" s="60"/>
    </row>
    <row r="26" s="1" customFormat="1" ht="15.4" customHeight="1" spans="1:11">
      <c r="A26" s="98" t="s">
        <v>10</v>
      </c>
      <c r="B26" s="96" t="s">
        <v>112</v>
      </c>
      <c r="C26" s="100"/>
      <c r="D26" s="99" t="s">
        <v>113</v>
      </c>
      <c r="E26" s="96" t="s">
        <v>84</v>
      </c>
      <c r="F26" s="77"/>
      <c r="G26" s="77"/>
      <c r="H26" s="99" t="s">
        <v>159</v>
      </c>
      <c r="I26" s="96" t="s">
        <v>86</v>
      </c>
      <c r="J26" s="60"/>
      <c r="K26" s="60"/>
    </row>
    <row r="27" s="1" customFormat="1" ht="15.4" customHeight="1" spans="1:11">
      <c r="A27" s="98" t="s">
        <v>10</v>
      </c>
      <c r="B27" s="96" t="s">
        <v>117</v>
      </c>
      <c r="C27" s="100"/>
      <c r="D27" s="99" t="s">
        <v>118</v>
      </c>
      <c r="E27" s="96" t="s">
        <v>89</v>
      </c>
      <c r="F27" s="77"/>
      <c r="G27" s="77"/>
      <c r="H27" s="99" t="s">
        <v>160</v>
      </c>
      <c r="I27" s="96" t="s">
        <v>91</v>
      </c>
      <c r="J27" s="60"/>
      <c r="K27" s="60"/>
    </row>
    <row r="28" s="1" customFormat="1" ht="15.4" customHeight="1" spans="1:11">
      <c r="A28" s="98" t="s">
        <v>10</v>
      </c>
      <c r="B28" s="96" t="s">
        <v>122</v>
      </c>
      <c r="C28" s="100"/>
      <c r="D28" s="99" t="s">
        <v>123</v>
      </c>
      <c r="E28" s="96" t="s">
        <v>94</v>
      </c>
      <c r="F28" s="77"/>
      <c r="G28" s="77"/>
      <c r="H28" s="99" t="s">
        <v>10</v>
      </c>
      <c r="I28" s="96" t="s">
        <v>96</v>
      </c>
      <c r="J28" s="60"/>
      <c r="K28" s="60"/>
    </row>
    <row r="29" s="1" customFormat="1" ht="15.4" customHeight="1" spans="1:11">
      <c r="A29" s="98" t="s">
        <v>10</v>
      </c>
      <c r="B29" s="96" t="s">
        <v>127</v>
      </c>
      <c r="C29" s="100"/>
      <c r="D29" s="99" t="s">
        <v>10</v>
      </c>
      <c r="E29" s="96" t="s">
        <v>99</v>
      </c>
      <c r="F29" s="45" t="s">
        <v>10</v>
      </c>
      <c r="G29" s="45" t="s">
        <v>10</v>
      </c>
      <c r="H29" s="99" t="s">
        <v>10</v>
      </c>
      <c r="I29" s="96" t="s">
        <v>101</v>
      </c>
      <c r="J29" s="60"/>
      <c r="K29" s="60"/>
    </row>
    <row r="30" s="1" customFormat="1" ht="15.4" customHeight="1" spans="1:11">
      <c r="A30" s="104" t="s">
        <v>130</v>
      </c>
      <c r="B30" s="96" t="s">
        <v>131</v>
      </c>
      <c r="C30" s="60">
        <f>C7</f>
        <v>8014168.08</v>
      </c>
      <c r="D30" s="105" t="s">
        <v>132</v>
      </c>
      <c r="E30" s="105"/>
      <c r="F30" s="105"/>
      <c r="G30" s="105"/>
      <c r="H30" s="105"/>
      <c r="I30" s="96" t="s">
        <v>106</v>
      </c>
      <c r="J30" s="60">
        <f>J18+J19+J20</f>
        <v>8014168.08</v>
      </c>
      <c r="K30" s="60">
        <f>K18+K19+K20</f>
        <v>8014168.08</v>
      </c>
    </row>
    <row r="31" s="1" customFormat="1" ht="15.4" customHeight="1" spans="1:11">
      <c r="A31" s="106"/>
      <c r="B31" s="107"/>
      <c r="C31" s="107"/>
      <c r="D31" s="107"/>
      <c r="E31" s="108" t="s">
        <v>10</v>
      </c>
      <c r="F31" s="109" t="s">
        <v>10</v>
      </c>
      <c r="G31" s="107" t="s">
        <v>10</v>
      </c>
      <c r="H31" s="109" t="s">
        <v>10</v>
      </c>
      <c r="I31" s="109" t="s">
        <v>10</v>
      </c>
      <c r="J31" s="109" t="s">
        <v>10</v>
      </c>
      <c r="K31" s="109" t="s">
        <v>10</v>
      </c>
    </row>
  </sheetData>
  <mergeCells count="16">
    <mergeCell ref="A1:K1"/>
    <mergeCell ref="A2:K2"/>
    <mergeCell ref="A3:C3"/>
    <mergeCell ref="D3:G3"/>
    <mergeCell ref="H3:K3"/>
    <mergeCell ref="F4:G4"/>
    <mergeCell ref="J4:K4"/>
    <mergeCell ref="D30:H30"/>
    <mergeCell ref="A31:D31"/>
    <mergeCell ref="A4:A5"/>
    <mergeCell ref="B4:B5"/>
    <mergeCell ref="C4:C5"/>
    <mergeCell ref="D4:D5"/>
    <mergeCell ref="E4:E5"/>
    <mergeCell ref="H4:H5"/>
    <mergeCell ref="I4:I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E18" sqref="E18"/>
    </sheetView>
  </sheetViews>
  <sheetFormatPr defaultColWidth="9.14166666666667" defaultRowHeight="12.75"/>
  <cols>
    <col min="1" max="3" width="3.14166666666667" style="1" customWidth="1"/>
    <col min="4" max="4" width="49.5583333333333" style="1" customWidth="1"/>
    <col min="5" max="5" width="16.4416666666667" style="1" customWidth="1"/>
    <col min="6" max="6" width="17" style="1" customWidth="1"/>
    <col min="7" max="7" width="8.85" style="1" customWidth="1"/>
    <col min="8" max="8" width="6.425" style="1" customWidth="1"/>
    <col min="9" max="9" width="8.85" style="1" customWidth="1"/>
    <col min="10" max="10" width="9.425" style="1" customWidth="1"/>
    <col min="11" max="13" width="16" style="1" customWidth="1"/>
    <col min="14" max="14" width="9.71666666666667" style="1" customWidth="1"/>
    <col min="15" max="16384" width="9.14166666666667" style="1"/>
  </cols>
  <sheetData>
    <row r="1" s="1" customFormat="1" ht="27" spans="1:13">
      <c r="A1" s="2" t="s">
        <v>161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4.25" spans="13:13">
      <c r="M2" s="79"/>
    </row>
    <row r="3" s="1" customFormat="1" ht="15" spans="1:13">
      <c r="A3" s="84" t="s">
        <v>135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="1" customFormat="1" ht="15.4" customHeight="1" spans="1:13">
      <c r="A4" s="72" t="s">
        <v>4</v>
      </c>
      <c r="B4" s="42"/>
      <c r="C4" s="42"/>
      <c r="D4" s="42"/>
      <c r="E4" s="41" t="s">
        <v>130</v>
      </c>
      <c r="F4" s="41" t="s">
        <v>162</v>
      </c>
      <c r="G4" s="41" t="s">
        <v>163</v>
      </c>
      <c r="H4" s="41" t="s">
        <v>164</v>
      </c>
      <c r="I4" s="41" t="s">
        <v>165</v>
      </c>
      <c r="J4" s="41" t="s">
        <v>166</v>
      </c>
      <c r="K4" s="41" t="s">
        <v>167</v>
      </c>
      <c r="L4" s="41"/>
      <c r="M4" s="80"/>
    </row>
    <row r="5" s="1" customFormat="1" ht="15.4" customHeight="1" spans="1:13">
      <c r="A5" s="43" t="s">
        <v>168</v>
      </c>
      <c r="B5" s="44"/>
      <c r="C5" s="44"/>
      <c r="D5" s="76" t="s">
        <v>169</v>
      </c>
      <c r="E5" s="44"/>
      <c r="F5" s="44"/>
      <c r="G5" s="44"/>
      <c r="H5" s="44"/>
      <c r="I5" s="44"/>
      <c r="J5" s="44"/>
      <c r="K5" s="44" t="s">
        <v>140</v>
      </c>
      <c r="L5" s="88" t="s">
        <v>170</v>
      </c>
      <c r="M5" s="89"/>
    </row>
    <row r="6" s="1" customFormat="1" ht="15.4" customHeight="1" spans="1:13">
      <c r="A6" s="43"/>
      <c r="B6" s="44"/>
      <c r="C6" s="44"/>
      <c r="D6" s="76"/>
      <c r="E6" s="44"/>
      <c r="F6" s="44"/>
      <c r="G6" s="44"/>
      <c r="H6" s="44"/>
      <c r="I6" s="44"/>
      <c r="J6" s="44"/>
      <c r="K6" s="44"/>
      <c r="L6" s="44" t="s">
        <v>171</v>
      </c>
      <c r="M6" s="81" t="s">
        <v>172</v>
      </c>
    </row>
    <row r="7" s="1" customFormat="1" ht="15.4" customHeight="1" spans="1:13">
      <c r="A7" s="43"/>
      <c r="B7" s="44"/>
      <c r="C7" s="44"/>
      <c r="D7" s="76"/>
      <c r="E7" s="44"/>
      <c r="F7" s="44"/>
      <c r="G7" s="44"/>
      <c r="H7" s="44"/>
      <c r="I7" s="44"/>
      <c r="J7" s="44"/>
      <c r="K7" s="44"/>
      <c r="L7" s="44"/>
      <c r="M7" s="81"/>
    </row>
    <row r="8" s="1" customFormat="1" ht="15.4" customHeight="1" spans="1:13">
      <c r="A8" s="75" t="s">
        <v>173</v>
      </c>
      <c r="B8" s="76" t="s">
        <v>174</v>
      </c>
      <c r="C8" s="76" t="s">
        <v>175</v>
      </c>
      <c r="D8" s="76" t="s">
        <v>9</v>
      </c>
      <c r="E8" s="44" t="s">
        <v>11</v>
      </c>
      <c r="F8" s="44" t="s">
        <v>20</v>
      </c>
      <c r="G8" s="44" t="s">
        <v>12</v>
      </c>
      <c r="H8" s="44" t="s">
        <v>31</v>
      </c>
      <c r="I8" s="44" t="s">
        <v>13</v>
      </c>
      <c r="J8" s="44" t="s">
        <v>42</v>
      </c>
      <c r="K8" s="44" t="s">
        <v>48</v>
      </c>
      <c r="L8" s="44" t="s">
        <v>53</v>
      </c>
      <c r="M8" s="81" t="s">
        <v>58</v>
      </c>
    </row>
    <row r="9" s="1" customFormat="1" ht="15.4" customHeight="1" spans="1:13">
      <c r="A9" s="75"/>
      <c r="B9" s="76"/>
      <c r="C9" s="76"/>
      <c r="D9" s="76" t="s">
        <v>176</v>
      </c>
      <c r="E9" s="60">
        <f>F9</f>
        <v>8014168.08</v>
      </c>
      <c r="F9" s="60">
        <f>F10+F14+F23+F27</f>
        <v>8014168.08</v>
      </c>
      <c r="G9" s="77"/>
      <c r="H9" s="77"/>
      <c r="I9" s="77"/>
      <c r="J9" s="77"/>
      <c r="K9" s="77"/>
      <c r="L9" s="77"/>
      <c r="M9" s="82"/>
    </row>
    <row r="10" s="1" customFormat="1" ht="20" customHeight="1" spans="1:13">
      <c r="A10" s="46" t="s">
        <v>177</v>
      </c>
      <c r="B10" s="47"/>
      <c r="C10" s="47" t="s">
        <v>10</v>
      </c>
      <c r="D10" s="65" t="s">
        <v>178</v>
      </c>
      <c r="E10" s="60">
        <f>E11</f>
        <v>872903.7</v>
      </c>
      <c r="F10" s="60">
        <f>F11</f>
        <v>872903.7</v>
      </c>
      <c r="G10" s="77"/>
      <c r="H10" s="77"/>
      <c r="I10" s="77"/>
      <c r="J10" s="77"/>
      <c r="K10" s="77"/>
      <c r="L10" s="77"/>
      <c r="M10" s="82"/>
    </row>
    <row r="11" s="1" customFormat="1" ht="20" customHeight="1" spans="1:13">
      <c r="A11" s="46" t="s">
        <v>179</v>
      </c>
      <c r="B11" s="47"/>
      <c r="C11" s="47" t="s">
        <v>10</v>
      </c>
      <c r="D11" s="47" t="s">
        <v>180</v>
      </c>
      <c r="E11" s="60">
        <f>E12+E13</f>
        <v>872903.7</v>
      </c>
      <c r="F11" s="60">
        <f>F12+F13</f>
        <v>872903.7</v>
      </c>
      <c r="G11" s="77"/>
      <c r="H11" s="77"/>
      <c r="I11" s="77"/>
      <c r="J11" s="77"/>
      <c r="K11" s="77"/>
      <c r="L11" s="77"/>
      <c r="M11" s="82"/>
    </row>
    <row r="12" s="1" customFormat="1" ht="20" customHeight="1" spans="1:13">
      <c r="A12" s="46" t="s">
        <v>181</v>
      </c>
      <c r="B12" s="47"/>
      <c r="C12" s="47" t="s">
        <v>10</v>
      </c>
      <c r="D12" s="47" t="s">
        <v>182</v>
      </c>
      <c r="E12" s="60">
        <v>387607</v>
      </c>
      <c r="F12" s="60">
        <v>387607</v>
      </c>
      <c r="G12" s="77"/>
      <c r="H12" s="77"/>
      <c r="I12" s="77"/>
      <c r="J12" s="77"/>
      <c r="K12" s="77"/>
      <c r="L12" s="77"/>
      <c r="M12" s="82"/>
    </row>
    <row r="13" s="1" customFormat="1" ht="20" customHeight="1" spans="1:13">
      <c r="A13" s="46" t="s">
        <v>183</v>
      </c>
      <c r="B13" s="47"/>
      <c r="C13" s="47" t="s">
        <v>10</v>
      </c>
      <c r="D13" s="47" t="s">
        <v>184</v>
      </c>
      <c r="E13" s="60">
        <v>485296.7</v>
      </c>
      <c r="F13" s="60">
        <v>485296.7</v>
      </c>
      <c r="G13" s="77"/>
      <c r="H13" s="77"/>
      <c r="I13" s="77"/>
      <c r="J13" s="77"/>
      <c r="K13" s="77"/>
      <c r="L13" s="77"/>
      <c r="M13" s="82"/>
    </row>
    <row r="14" s="1" customFormat="1" ht="20" customHeight="1" spans="1:13">
      <c r="A14" s="46" t="s">
        <v>185</v>
      </c>
      <c r="B14" s="47"/>
      <c r="C14" s="47" t="s">
        <v>10</v>
      </c>
      <c r="D14" s="65" t="s">
        <v>186</v>
      </c>
      <c r="E14" s="60">
        <f>E15+E19+E21</f>
        <v>6729414.76</v>
      </c>
      <c r="F14" s="60">
        <f>F15+F19+F21</f>
        <v>6729414.76</v>
      </c>
      <c r="G14" s="77"/>
      <c r="H14" s="77"/>
      <c r="I14" s="77"/>
      <c r="J14" s="77"/>
      <c r="K14" s="77"/>
      <c r="L14" s="77"/>
      <c r="M14" s="82"/>
    </row>
    <row r="15" s="1" customFormat="1" ht="20" customHeight="1" spans="1:13">
      <c r="A15" s="46" t="s">
        <v>187</v>
      </c>
      <c r="B15" s="47"/>
      <c r="C15" s="47" t="s">
        <v>10</v>
      </c>
      <c r="D15" s="47" t="s">
        <v>188</v>
      </c>
      <c r="E15" s="60">
        <f>E16+E17+E18</f>
        <v>6074784.6</v>
      </c>
      <c r="F15" s="60">
        <f>F16+F17+F18</f>
        <v>6074784.6</v>
      </c>
      <c r="G15" s="77"/>
      <c r="H15" s="77"/>
      <c r="I15" s="77"/>
      <c r="J15" s="77"/>
      <c r="K15" s="77"/>
      <c r="L15" s="77"/>
      <c r="M15" s="82"/>
    </row>
    <row r="16" s="1" customFormat="1" ht="20" customHeight="1" spans="1:13">
      <c r="A16" s="46" t="s">
        <v>189</v>
      </c>
      <c r="B16" s="47"/>
      <c r="C16" s="47" t="s">
        <v>10</v>
      </c>
      <c r="D16" s="47" t="s">
        <v>190</v>
      </c>
      <c r="E16" s="60">
        <v>4364035</v>
      </c>
      <c r="F16" s="60">
        <v>4364035</v>
      </c>
      <c r="G16" s="77"/>
      <c r="H16" s="77"/>
      <c r="I16" s="77"/>
      <c r="J16" s="77"/>
      <c r="K16" s="77"/>
      <c r="L16" s="77"/>
      <c r="M16" s="82"/>
    </row>
    <row r="17" s="1" customFormat="1" ht="20" customHeight="1" spans="1:13">
      <c r="A17" s="46">
        <v>2080502</v>
      </c>
      <c r="B17" s="47"/>
      <c r="C17" s="47"/>
      <c r="D17" s="47" t="s">
        <v>191</v>
      </c>
      <c r="E17" s="60">
        <v>1592000</v>
      </c>
      <c r="F17" s="60">
        <v>1592000</v>
      </c>
      <c r="G17" s="85"/>
      <c r="H17" s="85"/>
      <c r="I17" s="85"/>
      <c r="J17" s="85"/>
      <c r="K17" s="85"/>
      <c r="L17" s="85"/>
      <c r="M17" s="90"/>
    </row>
    <row r="18" s="1" customFormat="1" ht="20" customHeight="1" spans="1:13">
      <c r="A18" s="46">
        <v>2080505</v>
      </c>
      <c r="B18" s="47"/>
      <c r="C18" s="47"/>
      <c r="D18" s="47" t="s">
        <v>192</v>
      </c>
      <c r="E18" s="60">
        <v>118749.6</v>
      </c>
      <c r="F18" s="60">
        <v>118749.6</v>
      </c>
      <c r="G18" s="85"/>
      <c r="H18" s="85"/>
      <c r="I18" s="85"/>
      <c r="J18" s="85"/>
      <c r="K18" s="85"/>
      <c r="L18" s="85"/>
      <c r="M18" s="90"/>
    </row>
    <row r="19" s="1" customFormat="1" ht="20" customHeight="1" spans="1:13">
      <c r="A19" s="46">
        <v>20808</v>
      </c>
      <c r="B19" s="47"/>
      <c r="C19" s="47"/>
      <c r="D19" s="47" t="s">
        <v>193</v>
      </c>
      <c r="E19" s="60">
        <f t="shared" ref="E19:E23" si="0">E20</f>
        <v>651710</v>
      </c>
      <c r="F19" s="60">
        <f>F20</f>
        <v>651710</v>
      </c>
      <c r="G19" s="85"/>
      <c r="H19" s="85"/>
      <c r="I19" s="85"/>
      <c r="J19" s="85"/>
      <c r="K19" s="85"/>
      <c r="L19" s="85"/>
      <c r="M19" s="90"/>
    </row>
    <row r="20" s="1" customFormat="1" ht="20" customHeight="1" spans="1:13">
      <c r="A20" s="46">
        <v>2080801</v>
      </c>
      <c r="B20" s="47"/>
      <c r="C20" s="47"/>
      <c r="D20" s="47" t="s">
        <v>194</v>
      </c>
      <c r="E20" s="60">
        <v>651710</v>
      </c>
      <c r="F20" s="60">
        <v>651710</v>
      </c>
      <c r="G20" s="85"/>
      <c r="H20" s="85"/>
      <c r="I20" s="85"/>
      <c r="J20" s="85"/>
      <c r="K20" s="85"/>
      <c r="L20" s="85"/>
      <c r="M20" s="90"/>
    </row>
    <row r="21" s="1" customFormat="1" ht="20" customHeight="1" spans="1:13">
      <c r="A21" s="46">
        <v>20899</v>
      </c>
      <c r="B21" s="47"/>
      <c r="C21" s="47"/>
      <c r="D21" s="47" t="s">
        <v>195</v>
      </c>
      <c r="E21" s="60">
        <f t="shared" si="0"/>
        <v>2920.16</v>
      </c>
      <c r="F21" s="60">
        <f>F22</f>
        <v>2920.16</v>
      </c>
      <c r="G21" s="85"/>
      <c r="H21" s="85"/>
      <c r="I21" s="85"/>
      <c r="J21" s="85"/>
      <c r="K21" s="85"/>
      <c r="L21" s="85"/>
      <c r="M21" s="90"/>
    </row>
    <row r="22" s="1" customFormat="1" ht="20" customHeight="1" spans="1:13">
      <c r="A22" s="46">
        <v>2089901</v>
      </c>
      <c r="B22" s="47"/>
      <c r="C22" s="47"/>
      <c r="D22" s="47" t="s">
        <v>195</v>
      </c>
      <c r="E22" s="60">
        <v>2920.16</v>
      </c>
      <c r="F22" s="60">
        <v>2920.16</v>
      </c>
      <c r="G22" s="85"/>
      <c r="H22" s="85"/>
      <c r="I22" s="85"/>
      <c r="J22" s="85"/>
      <c r="K22" s="85"/>
      <c r="L22" s="85"/>
      <c r="M22" s="90"/>
    </row>
    <row r="23" s="1" customFormat="1" ht="20" customHeight="1" spans="1:13">
      <c r="A23" s="46" t="s">
        <v>196</v>
      </c>
      <c r="B23" s="47"/>
      <c r="C23" s="47" t="s">
        <v>10</v>
      </c>
      <c r="D23" s="65" t="s">
        <v>197</v>
      </c>
      <c r="E23" s="60">
        <f t="shared" si="0"/>
        <v>364349.62</v>
      </c>
      <c r="F23" s="60">
        <f>F24</f>
        <v>364349.62</v>
      </c>
      <c r="G23" s="86"/>
      <c r="H23" s="86"/>
      <c r="I23" s="86"/>
      <c r="J23" s="86"/>
      <c r="K23" s="86"/>
      <c r="L23" s="86"/>
      <c r="M23" s="91"/>
    </row>
    <row r="24" s="1" customFormat="1" ht="20" customHeight="1" spans="1:13">
      <c r="A24" s="46" t="s">
        <v>198</v>
      </c>
      <c r="B24" s="47"/>
      <c r="C24" s="47" t="s">
        <v>10</v>
      </c>
      <c r="D24" s="47" t="s">
        <v>199</v>
      </c>
      <c r="E24" s="60">
        <f>E25+E26</f>
        <v>364349.62</v>
      </c>
      <c r="F24" s="60">
        <f>F25+F26</f>
        <v>364349.62</v>
      </c>
      <c r="G24" s="34"/>
      <c r="H24" s="34"/>
      <c r="I24" s="34"/>
      <c r="J24" s="34"/>
      <c r="K24" s="34"/>
      <c r="L24" s="34"/>
      <c r="M24" s="34"/>
    </row>
    <row r="25" s="1" customFormat="1" ht="20" customHeight="1" spans="1:13">
      <c r="A25" s="46" t="s">
        <v>200</v>
      </c>
      <c r="B25" s="47"/>
      <c r="C25" s="47" t="s">
        <v>10</v>
      </c>
      <c r="D25" s="47" t="s">
        <v>201</v>
      </c>
      <c r="E25" s="60">
        <v>345188.32</v>
      </c>
      <c r="F25" s="60">
        <v>345188.32</v>
      </c>
      <c r="G25" s="34"/>
      <c r="H25" s="87"/>
      <c r="I25" s="34"/>
      <c r="J25" s="34"/>
      <c r="K25" s="34"/>
      <c r="L25" s="34"/>
      <c r="M25" s="34"/>
    </row>
    <row r="26" s="1" customFormat="1" ht="20" customHeight="1" spans="1:13">
      <c r="A26" s="46">
        <v>2101102</v>
      </c>
      <c r="B26" s="47"/>
      <c r="C26" s="47"/>
      <c r="D26" s="47" t="s">
        <v>202</v>
      </c>
      <c r="E26" s="60">
        <v>19161.3</v>
      </c>
      <c r="F26" s="60">
        <v>19161.3</v>
      </c>
      <c r="G26" s="34"/>
      <c r="H26" s="87"/>
      <c r="I26" s="34"/>
      <c r="J26" s="34"/>
      <c r="K26" s="34"/>
      <c r="L26" s="34"/>
      <c r="M26" s="34"/>
    </row>
    <row r="27" s="1" customFormat="1" ht="20" customHeight="1" spans="1:13">
      <c r="A27" s="46" t="s">
        <v>203</v>
      </c>
      <c r="B27" s="47"/>
      <c r="C27" s="47" t="s">
        <v>10</v>
      </c>
      <c r="D27" s="65" t="s">
        <v>204</v>
      </c>
      <c r="E27" s="60">
        <f>E28</f>
        <v>47500</v>
      </c>
      <c r="F27" s="60">
        <f>F28</f>
        <v>47500</v>
      </c>
      <c r="G27" s="34"/>
      <c r="H27" s="34"/>
      <c r="I27" s="34"/>
      <c r="J27" s="34"/>
      <c r="K27" s="34"/>
      <c r="L27" s="34"/>
      <c r="M27" s="34"/>
    </row>
    <row r="28" s="1" customFormat="1" ht="20" customHeight="1" spans="1:13">
      <c r="A28" s="46" t="s">
        <v>205</v>
      </c>
      <c r="B28" s="47"/>
      <c r="C28" s="47" t="s">
        <v>10</v>
      </c>
      <c r="D28" s="47" t="s">
        <v>206</v>
      </c>
      <c r="E28" s="60">
        <f>E29</f>
        <v>47500</v>
      </c>
      <c r="F28" s="60">
        <f>F29</f>
        <v>47500</v>
      </c>
      <c r="G28" s="34"/>
      <c r="H28" s="34"/>
      <c r="I28" s="34"/>
      <c r="J28" s="34"/>
      <c r="K28" s="34"/>
      <c r="L28" s="34"/>
      <c r="M28" s="34"/>
    </row>
    <row r="29" s="1" customFormat="1" ht="20" customHeight="1" spans="1:13">
      <c r="A29" s="46" t="s">
        <v>207</v>
      </c>
      <c r="B29" s="47"/>
      <c r="C29" s="47" t="s">
        <v>10</v>
      </c>
      <c r="D29" s="47" t="s">
        <v>208</v>
      </c>
      <c r="E29" s="60">
        <v>47500</v>
      </c>
      <c r="F29" s="60">
        <v>47500</v>
      </c>
      <c r="G29" s="34"/>
      <c r="H29" s="34"/>
      <c r="I29" s="34"/>
      <c r="J29" s="34"/>
      <c r="K29" s="34"/>
      <c r="L29" s="34"/>
      <c r="M29" s="34"/>
    </row>
  </sheetData>
  <mergeCells count="39">
    <mergeCell ref="A1:M1"/>
    <mergeCell ref="A3:M3"/>
    <mergeCell ref="A4:D4"/>
    <mergeCell ref="K4:M4"/>
    <mergeCell ref="L5:M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K5:K7"/>
    <mergeCell ref="L6:L7"/>
    <mergeCell ref="M6:M7"/>
    <mergeCell ref="A5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E9" sqref="E9"/>
    </sheetView>
  </sheetViews>
  <sheetFormatPr defaultColWidth="9.14166666666667" defaultRowHeight="12.75"/>
  <cols>
    <col min="1" max="3" width="3.14166666666667" style="1" customWidth="1"/>
    <col min="4" max="4" width="37.425" style="68" customWidth="1"/>
    <col min="5" max="5" width="17.1416666666667" style="1" customWidth="1"/>
    <col min="6" max="6" width="21.1083333333333" style="1" customWidth="1"/>
    <col min="7" max="7" width="19.225" style="1" customWidth="1"/>
    <col min="8" max="8" width="13.7166666666667" style="1" customWidth="1"/>
    <col min="9" max="9" width="13" style="1" customWidth="1"/>
    <col min="10" max="10" width="13.575" style="1" customWidth="1"/>
    <col min="11" max="11" width="9.71666666666667" style="1" customWidth="1"/>
    <col min="12" max="16384" width="9.14166666666667" style="1"/>
  </cols>
  <sheetData>
    <row r="1" s="1" customFormat="1" ht="27" spans="1:10">
      <c r="A1" s="2" t="s">
        <v>209</v>
      </c>
      <c r="B1" s="2"/>
      <c r="C1" s="2"/>
      <c r="D1" s="69"/>
      <c r="E1" s="2"/>
      <c r="F1" s="2"/>
      <c r="G1" s="2"/>
      <c r="H1" s="2"/>
      <c r="I1" s="2"/>
      <c r="J1" s="2"/>
    </row>
    <row r="2" s="1" customFormat="1" ht="14.25" spans="4:10">
      <c r="D2" s="68"/>
      <c r="J2" s="79"/>
    </row>
    <row r="3" s="1" customFormat="1" ht="15" spans="1:10">
      <c r="A3" s="70" t="s">
        <v>210</v>
      </c>
      <c r="B3" s="70"/>
      <c r="C3" s="70"/>
      <c r="D3" s="71"/>
      <c r="E3" s="70"/>
      <c r="F3" s="70"/>
      <c r="G3" s="70"/>
      <c r="H3" s="70"/>
      <c r="I3" s="70"/>
      <c r="J3" s="70"/>
    </row>
    <row r="4" s="1" customFormat="1" ht="15.4" customHeight="1" spans="1:10">
      <c r="A4" s="72" t="s">
        <v>4</v>
      </c>
      <c r="B4" s="42"/>
      <c r="C4" s="42"/>
      <c r="D4" s="73"/>
      <c r="E4" s="41" t="s">
        <v>132</v>
      </c>
      <c r="F4" s="41" t="s">
        <v>211</v>
      </c>
      <c r="G4" s="41" t="s">
        <v>212</v>
      </c>
      <c r="H4" s="41" t="s">
        <v>213</v>
      </c>
      <c r="I4" s="41" t="s">
        <v>214</v>
      </c>
      <c r="J4" s="80" t="s">
        <v>215</v>
      </c>
    </row>
    <row r="5" s="1" customFormat="1" ht="15.4" customHeight="1" spans="1:10">
      <c r="A5" s="43" t="s">
        <v>168</v>
      </c>
      <c r="B5" s="44"/>
      <c r="C5" s="44"/>
      <c r="D5" s="74" t="s">
        <v>169</v>
      </c>
      <c r="E5" s="44"/>
      <c r="F5" s="44"/>
      <c r="G5" s="44"/>
      <c r="H5" s="44"/>
      <c r="I5" s="44"/>
      <c r="J5" s="81"/>
    </row>
    <row r="6" s="1" customFormat="1" ht="15.4" customHeight="1" spans="1:10">
      <c r="A6" s="43"/>
      <c r="B6" s="44"/>
      <c r="C6" s="44"/>
      <c r="D6" s="74"/>
      <c r="E6" s="44"/>
      <c r="F6" s="44"/>
      <c r="G6" s="44"/>
      <c r="H6" s="44"/>
      <c r="I6" s="44"/>
      <c r="J6" s="81"/>
    </row>
    <row r="7" s="1" customFormat="1" ht="15.4" customHeight="1" spans="1:10">
      <c r="A7" s="43"/>
      <c r="B7" s="44"/>
      <c r="C7" s="44"/>
      <c r="D7" s="74"/>
      <c r="E7" s="44"/>
      <c r="F7" s="44"/>
      <c r="G7" s="44"/>
      <c r="H7" s="44"/>
      <c r="I7" s="44"/>
      <c r="J7" s="81"/>
    </row>
    <row r="8" s="1" customFormat="1" ht="15.4" customHeight="1" spans="1:10">
      <c r="A8" s="75" t="s">
        <v>173</v>
      </c>
      <c r="B8" s="76" t="s">
        <v>174</v>
      </c>
      <c r="C8" s="76" t="s">
        <v>175</v>
      </c>
      <c r="D8" s="74" t="s">
        <v>9</v>
      </c>
      <c r="E8" s="44" t="s">
        <v>11</v>
      </c>
      <c r="F8" s="44" t="s">
        <v>20</v>
      </c>
      <c r="G8" s="44" t="s">
        <v>12</v>
      </c>
      <c r="H8" s="44" t="s">
        <v>31</v>
      </c>
      <c r="I8" s="44" t="s">
        <v>13</v>
      </c>
      <c r="J8" s="81" t="s">
        <v>42</v>
      </c>
    </row>
    <row r="9" s="1" customFormat="1" ht="15.4" customHeight="1" spans="1:10">
      <c r="A9" s="75"/>
      <c r="B9" s="76"/>
      <c r="C9" s="76"/>
      <c r="D9" s="74" t="s">
        <v>176</v>
      </c>
      <c r="E9" s="60">
        <f>F9+G9</f>
        <v>8014168.08</v>
      </c>
      <c r="F9" s="60">
        <f>F10+F14+F23+F27</f>
        <v>6142168.08</v>
      </c>
      <c r="G9" s="60">
        <f>G10+G14</f>
        <v>1872000</v>
      </c>
      <c r="H9" s="77"/>
      <c r="I9" s="77"/>
      <c r="J9" s="82"/>
    </row>
    <row r="10" s="1" customFormat="1" ht="20" customHeight="1" spans="1:10">
      <c r="A10" s="46" t="s">
        <v>177</v>
      </c>
      <c r="B10" s="47"/>
      <c r="C10" s="47" t="s">
        <v>10</v>
      </c>
      <c r="D10" s="65" t="s">
        <v>178</v>
      </c>
      <c r="E10" s="60">
        <f t="shared" ref="E10:E29" si="0">F10+G10</f>
        <v>872903.7</v>
      </c>
      <c r="F10" s="60">
        <f>F11</f>
        <v>772903.7</v>
      </c>
      <c r="G10" s="60">
        <f>G11</f>
        <v>100000</v>
      </c>
      <c r="H10" s="77"/>
      <c r="I10" s="77"/>
      <c r="J10" s="82"/>
    </row>
    <row r="11" s="1" customFormat="1" ht="20" customHeight="1" spans="1:10">
      <c r="A11" s="46" t="s">
        <v>179</v>
      </c>
      <c r="B11" s="47"/>
      <c r="C11" s="47" t="s">
        <v>10</v>
      </c>
      <c r="D11" s="47" t="s">
        <v>180</v>
      </c>
      <c r="E11" s="60">
        <f t="shared" si="0"/>
        <v>872903.7</v>
      </c>
      <c r="F11" s="60">
        <f>F12+F13</f>
        <v>772903.7</v>
      </c>
      <c r="G11" s="60">
        <f>G12+G13</f>
        <v>100000</v>
      </c>
      <c r="H11" s="78"/>
      <c r="I11" s="78"/>
      <c r="J11" s="83"/>
    </row>
    <row r="12" s="1" customFormat="1" ht="20" customHeight="1" spans="1:10">
      <c r="A12" s="46" t="s">
        <v>181</v>
      </c>
      <c r="B12" s="47"/>
      <c r="C12" s="47" t="s">
        <v>10</v>
      </c>
      <c r="D12" s="47" t="s">
        <v>182</v>
      </c>
      <c r="E12" s="60">
        <f t="shared" si="0"/>
        <v>387607</v>
      </c>
      <c r="F12" s="60">
        <v>387607</v>
      </c>
      <c r="G12" s="60">
        <v>0</v>
      </c>
      <c r="H12" s="78"/>
      <c r="I12" s="78"/>
      <c r="J12" s="83"/>
    </row>
    <row r="13" s="1" customFormat="1" ht="20" customHeight="1" spans="1:10">
      <c r="A13" s="46" t="s">
        <v>183</v>
      </c>
      <c r="B13" s="47"/>
      <c r="C13" s="47" t="s">
        <v>10</v>
      </c>
      <c r="D13" s="47" t="s">
        <v>184</v>
      </c>
      <c r="E13" s="60">
        <f t="shared" si="0"/>
        <v>485296.7</v>
      </c>
      <c r="F13" s="60">
        <v>385296.7</v>
      </c>
      <c r="G13" s="60">
        <v>100000</v>
      </c>
      <c r="H13" s="78"/>
      <c r="I13" s="78"/>
      <c r="J13" s="83"/>
    </row>
    <row r="14" s="1" customFormat="1" ht="20" customHeight="1" spans="1:10">
      <c r="A14" s="46" t="s">
        <v>185</v>
      </c>
      <c r="B14" s="47"/>
      <c r="C14" s="47" t="s">
        <v>10</v>
      </c>
      <c r="D14" s="65" t="s">
        <v>186</v>
      </c>
      <c r="E14" s="60">
        <f t="shared" si="0"/>
        <v>6729414.76</v>
      </c>
      <c r="F14" s="60">
        <f>F15+F19+F21</f>
        <v>4957414.76</v>
      </c>
      <c r="G14" s="60">
        <f>G15</f>
        <v>1772000</v>
      </c>
      <c r="H14" s="78"/>
      <c r="I14" s="78"/>
      <c r="J14" s="83"/>
    </row>
    <row r="15" s="1" customFormat="1" ht="20" customHeight="1" spans="1:10">
      <c r="A15" s="46" t="s">
        <v>187</v>
      </c>
      <c r="B15" s="47"/>
      <c r="C15" s="47" t="s">
        <v>10</v>
      </c>
      <c r="D15" s="47" t="s">
        <v>188</v>
      </c>
      <c r="E15" s="60">
        <f t="shared" si="0"/>
        <v>6074784.6</v>
      </c>
      <c r="F15" s="60">
        <f>F16+F17+F18</f>
        <v>4302784.6</v>
      </c>
      <c r="G15" s="60">
        <f>G16+G17</f>
        <v>1772000</v>
      </c>
      <c r="H15" s="78"/>
      <c r="I15" s="78"/>
      <c r="J15" s="83"/>
    </row>
    <row r="16" s="1" customFormat="1" ht="20" customHeight="1" spans="1:10">
      <c r="A16" s="46" t="s">
        <v>189</v>
      </c>
      <c r="B16" s="47"/>
      <c r="C16" s="47" t="s">
        <v>10</v>
      </c>
      <c r="D16" s="47" t="s">
        <v>190</v>
      </c>
      <c r="E16" s="60">
        <f t="shared" si="0"/>
        <v>4364035</v>
      </c>
      <c r="F16" s="60">
        <v>4184035</v>
      </c>
      <c r="G16" s="60">
        <v>180000</v>
      </c>
      <c r="H16" s="78"/>
      <c r="I16" s="78"/>
      <c r="J16" s="83"/>
    </row>
    <row r="17" s="1" customFormat="1" ht="20" customHeight="1" spans="1:10">
      <c r="A17" s="46">
        <v>2080502</v>
      </c>
      <c r="B17" s="47"/>
      <c r="C17" s="47"/>
      <c r="D17" s="47" t="s">
        <v>191</v>
      </c>
      <c r="E17" s="60">
        <f t="shared" si="0"/>
        <v>1592000</v>
      </c>
      <c r="F17" s="60">
        <v>0</v>
      </c>
      <c r="G17" s="60">
        <v>1592000</v>
      </c>
      <c r="H17" s="78"/>
      <c r="I17" s="78"/>
      <c r="J17" s="83"/>
    </row>
    <row r="18" s="1" customFormat="1" ht="20" customHeight="1" spans="1:10">
      <c r="A18" s="46">
        <v>2080505</v>
      </c>
      <c r="B18" s="47"/>
      <c r="C18" s="47"/>
      <c r="D18" s="47" t="s">
        <v>192</v>
      </c>
      <c r="E18" s="60">
        <f t="shared" si="0"/>
        <v>118749.6</v>
      </c>
      <c r="F18" s="60">
        <v>118749.6</v>
      </c>
      <c r="G18" s="60">
        <v>0</v>
      </c>
      <c r="H18" s="78"/>
      <c r="I18" s="78"/>
      <c r="J18" s="83"/>
    </row>
    <row r="19" s="1" customFormat="1" ht="20" customHeight="1" spans="1:10">
      <c r="A19" s="46">
        <v>20808</v>
      </c>
      <c r="B19" s="47"/>
      <c r="C19" s="47"/>
      <c r="D19" s="47" t="s">
        <v>193</v>
      </c>
      <c r="E19" s="60">
        <f t="shared" si="0"/>
        <v>651710</v>
      </c>
      <c r="F19" s="60">
        <f>F20</f>
        <v>651710</v>
      </c>
      <c r="G19" s="60">
        <v>0</v>
      </c>
      <c r="H19" s="78"/>
      <c r="I19" s="78"/>
      <c r="J19" s="83"/>
    </row>
    <row r="20" s="1" customFormat="1" ht="20" customHeight="1" spans="1:10">
      <c r="A20" s="46">
        <v>2080801</v>
      </c>
      <c r="B20" s="47"/>
      <c r="C20" s="47"/>
      <c r="D20" s="47" t="s">
        <v>194</v>
      </c>
      <c r="E20" s="60">
        <f t="shared" si="0"/>
        <v>651710</v>
      </c>
      <c r="F20" s="60">
        <v>651710</v>
      </c>
      <c r="G20" s="60">
        <v>0</v>
      </c>
      <c r="H20" s="78"/>
      <c r="I20" s="78"/>
      <c r="J20" s="83"/>
    </row>
    <row r="21" s="1" customFormat="1" ht="20" customHeight="1" spans="1:10">
      <c r="A21" s="46">
        <v>20899</v>
      </c>
      <c r="B21" s="47"/>
      <c r="C21" s="47"/>
      <c r="D21" s="47" t="s">
        <v>195</v>
      </c>
      <c r="E21" s="60">
        <f t="shared" si="0"/>
        <v>2920.16</v>
      </c>
      <c r="F21" s="60">
        <f>F22</f>
        <v>2920.16</v>
      </c>
      <c r="G21" s="60">
        <v>0</v>
      </c>
      <c r="H21" s="78"/>
      <c r="I21" s="78"/>
      <c r="J21" s="83"/>
    </row>
    <row r="22" s="1" customFormat="1" ht="20" customHeight="1" spans="1:10">
      <c r="A22" s="46">
        <v>2089901</v>
      </c>
      <c r="B22" s="47"/>
      <c r="C22" s="47"/>
      <c r="D22" s="47" t="s">
        <v>195</v>
      </c>
      <c r="E22" s="60">
        <f t="shared" si="0"/>
        <v>2920.16</v>
      </c>
      <c r="F22" s="60">
        <v>2920.16</v>
      </c>
      <c r="G22" s="60">
        <v>0</v>
      </c>
      <c r="H22" s="78"/>
      <c r="I22" s="78"/>
      <c r="J22" s="83"/>
    </row>
    <row r="23" s="1" customFormat="1" ht="20" customHeight="1" spans="1:10">
      <c r="A23" s="46" t="s">
        <v>196</v>
      </c>
      <c r="B23" s="47"/>
      <c r="C23" s="47" t="s">
        <v>10</v>
      </c>
      <c r="D23" s="65" t="s">
        <v>197</v>
      </c>
      <c r="E23" s="60">
        <f t="shared" si="0"/>
        <v>364349.62</v>
      </c>
      <c r="F23" s="60">
        <f>F24</f>
        <v>364349.62</v>
      </c>
      <c r="G23" s="60">
        <v>0</v>
      </c>
      <c r="H23" s="78"/>
      <c r="I23" s="78"/>
      <c r="J23" s="83"/>
    </row>
    <row r="24" s="1" customFormat="1" ht="20" customHeight="1" spans="1:10">
      <c r="A24" s="46" t="s">
        <v>198</v>
      </c>
      <c r="B24" s="47"/>
      <c r="C24" s="47" t="s">
        <v>10</v>
      </c>
      <c r="D24" s="47" t="s">
        <v>199</v>
      </c>
      <c r="E24" s="60">
        <f t="shared" si="0"/>
        <v>364349.62</v>
      </c>
      <c r="F24" s="60">
        <f>F25+F26</f>
        <v>364349.62</v>
      </c>
      <c r="G24" s="60">
        <v>0</v>
      </c>
      <c r="H24" s="78"/>
      <c r="I24" s="78"/>
      <c r="J24" s="83"/>
    </row>
    <row r="25" s="1" customFormat="1" ht="20" customHeight="1" spans="1:10">
      <c r="A25" s="46" t="s">
        <v>200</v>
      </c>
      <c r="B25" s="47"/>
      <c r="C25" s="47" t="s">
        <v>10</v>
      </c>
      <c r="D25" s="47" t="s">
        <v>201</v>
      </c>
      <c r="E25" s="60">
        <f t="shared" si="0"/>
        <v>345188.32</v>
      </c>
      <c r="F25" s="60">
        <v>345188.32</v>
      </c>
      <c r="G25" s="60">
        <v>0</v>
      </c>
      <c r="H25" s="78"/>
      <c r="I25" s="78"/>
      <c r="J25" s="83"/>
    </row>
    <row r="26" s="1" customFormat="1" ht="20" customHeight="1" spans="1:10">
      <c r="A26" s="46">
        <v>2101102</v>
      </c>
      <c r="B26" s="47"/>
      <c r="C26" s="47"/>
      <c r="D26" s="47" t="s">
        <v>202</v>
      </c>
      <c r="E26" s="60">
        <f t="shared" si="0"/>
        <v>19161.3</v>
      </c>
      <c r="F26" s="60">
        <v>19161.3</v>
      </c>
      <c r="G26" s="60">
        <v>0</v>
      </c>
      <c r="H26" s="78"/>
      <c r="I26" s="78"/>
      <c r="J26" s="83"/>
    </row>
    <row r="27" s="1" customFormat="1" ht="20" customHeight="1" spans="1:10">
      <c r="A27" s="46" t="s">
        <v>203</v>
      </c>
      <c r="B27" s="47"/>
      <c r="C27" s="47" t="s">
        <v>10</v>
      </c>
      <c r="D27" s="65" t="s">
        <v>204</v>
      </c>
      <c r="E27" s="60">
        <f t="shared" si="0"/>
        <v>47500</v>
      </c>
      <c r="F27" s="60">
        <f>F28</f>
        <v>47500</v>
      </c>
      <c r="G27" s="60">
        <v>0</v>
      </c>
      <c r="H27" s="78"/>
      <c r="I27" s="78"/>
      <c r="J27" s="83"/>
    </row>
    <row r="28" s="1" customFormat="1" ht="20" customHeight="1" spans="1:10">
      <c r="A28" s="46" t="s">
        <v>205</v>
      </c>
      <c r="B28" s="47"/>
      <c r="C28" s="47" t="s">
        <v>10</v>
      </c>
      <c r="D28" s="47" t="s">
        <v>206</v>
      </c>
      <c r="E28" s="60">
        <f t="shared" si="0"/>
        <v>47500</v>
      </c>
      <c r="F28" s="60">
        <f>F29</f>
        <v>47500</v>
      </c>
      <c r="G28" s="60">
        <v>0</v>
      </c>
      <c r="H28" s="78"/>
      <c r="I28" s="78"/>
      <c r="J28" s="83"/>
    </row>
    <row r="29" s="1" customFormat="1" ht="20" customHeight="1" spans="1:10">
      <c r="A29" s="46" t="s">
        <v>207</v>
      </c>
      <c r="B29" s="47"/>
      <c r="C29" s="47" t="s">
        <v>10</v>
      </c>
      <c r="D29" s="47" t="s">
        <v>208</v>
      </c>
      <c r="E29" s="60">
        <f t="shared" si="0"/>
        <v>47500</v>
      </c>
      <c r="F29" s="60">
        <v>47500</v>
      </c>
      <c r="G29" s="60">
        <v>0</v>
      </c>
      <c r="H29" s="78"/>
      <c r="I29" s="78"/>
      <c r="J29" s="83"/>
    </row>
    <row r="30" s="1" customFormat="1" spans="4:4">
      <c r="D30" s="68"/>
    </row>
    <row r="31" s="1" customFormat="1" ht="14.25" spans="4:6">
      <c r="D31" s="68"/>
      <c r="F31" s="29"/>
    </row>
  </sheetData>
  <mergeCells count="34">
    <mergeCell ref="A1:J1"/>
    <mergeCell ref="A3:J3"/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U29"/>
  <sheetViews>
    <sheetView workbookViewId="0">
      <selection activeCell="G19" sqref="G19"/>
    </sheetView>
  </sheetViews>
  <sheetFormatPr defaultColWidth="8.89166666666667" defaultRowHeight="12.75"/>
  <cols>
    <col min="1" max="3" width="3.14166666666667" style="51" customWidth="1"/>
    <col min="4" max="4" width="24" style="51" customWidth="1"/>
    <col min="5" max="5" width="13.4416666666667" style="51" customWidth="1"/>
    <col min="6" max="6" width="11.6666666666667" style="51" customWidth="1"/>
    <col min="7" max="7" width="12.6666666666667" style="51" customWidth="1"/>
    <col min="8" max="8" width="11.5583333333333" style="51" customWidth="1"/>
    <col min="9" max="9" width="6" style="51" customWidth="1"/>
    <col min="10" max="10" width="8.775" style="51" customWidth="1"/>
    <col min="11" max="11" width="11.1083333333333" style="51" customWidth="1"/>
    <col min="12" max="12" width="15.1083333333333" style="51" customWidth="1"/>
    <col min="13" max="13" width="7.66666666666667" style="51" customWidth="1"/>
    <col min="14" max="14" width="10.775" style="51" customWidth="1"/>
    <col min="15" max="15" width="6.55833333333333" style="51" customWidth="1"/>
    <col min="16" max="16" width="9" style="51" customWidth="1"/>
    <col min="17" max="17" width="10.4416666666667" style="51" customWidth="1"/>
    <col min="18" max="18" width="5.55833333333333" style="51" customWidth="1"/>
    <col min="19" max="19" width="10.3333333333333" style="51" customWidth="1"/>
    <col min="20" max="20" width="13.225" style="51" customWidth="1"/>
    <col min="21" max="21" width="14.1083333333333" style="51" customWidth="1"/>
    <col min="22" max="22" width="6.66666666666667" style="51" customWidth="1"/>
    <col min="23" max="23" width="6.575" style="51" customWidth="1"/>
    <col min="24" max="24" width="7.425" style="51" customWidth="1"/>
    <col min="25" max="25" width="8.775" style="51" customWidth="1"/>
    <col min="26" max="26" width="4.85" style="51" customWidth="1"/>
    <col min="27" max="27" width="6.10833333333333" style="51" customWidth="1"/>
    <col min="28" max="28" width="11.775" style="51" customWidth="1"/>
    <col min="29" max="29" width="6.425" style="51" customWidth="1"/>
    <col min="30" max="30" width="6.71666666666667" style="51" customWidth="1"/>
    <col min="31" max="31" width="6" style="51" customWidth="1"/>
    <col min="32" max="32" width="5" style="51" customWidth="1"/>
    <col min="33" max="33" width="10.3333333333333" style="51" customWidth="1"/>
    <col min="34" max="34" width="11.3333333333333" style="51" customWidth="1"/>
    <col min="35" max="35" width="5.775" style="51" customWidth="1"/>
    <col min="36" max="36" width="11.775" style="51" customWidth="1"/>
    <col min="37" max="37" width="8.14166666666667" style="51" customWidth="1"/>
    <col min="38" max="38" width="7.425" style="51" customWidth="1"/>
    <col min="39" max="39" width="13.425" style="51" customWidth="1"/>
    <col min="40" max="40" width="7" style="51" customWidth="1"/>
    <col min="41" max="41" width="8.85" style="51" customWidth="1"/>
    <col min="42" max="42" width="13.1083333333333" style="51" customWidth="1"/>
    <col min="43" max="43" width="10.8916666666667" style="51" customWidth="1"/>
    <col min="44" max="44" width="14.225" style="51" customWidth="1"/>
    <col min="45" max="45" width="9.14166666666667" style="51"/>
    <col min="46" max="46" width="10.8916666666667" style="51" customWidth="1"/>
    <col min="47" max="47" width="9.14166666666667" style="51"/>
    <col min="48" max="48" width="13.4416666666667" style="51" customWidth="1"/>
    <col min="49" max="49" width="15.3333333333333" style="51" customWidth="1"/>
    <col min="50" max="51" width="9.14166666666667" style="51"/>
    <col min="52" max="52" width="11.3333333333333" style="51" customWidth="1"/>
    <col min="53" max="53" width="13.225" style="51" customWidth="1"/>
    <col min="54" max="54" width="9.14166666666667" style="51"/>
    <col min="55" max="55" width="12.6666666666667" style="51" customWidth="1"/>
    <col min="56" max="58" width="9.14166666666667" style="51"/>
    <col min="59" max="59" width="10.8916666666667" style="51" customWidth="1"/>
    <col min="60" max="203" width="9.14166666666667" style="51"/>
    <col min="204" max="204" width="9.14166666666667" style="1"/>
    <col min="205" max="16384" width="8.89166666666667" style="1"/>
  </cols>
  <sheetData>
    <row r="1" ht="27" spans="1:39">
      <c r="A1" s="53" t="s">
        <v>216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 t="s">
        <v>216</v>
      </c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="1" customFormat="1" spans="1:20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</row>
    <row r="3" s="1" customFormat="1" ht="14.25" spans="1:57">
      <c r="A3" s="54" t="s">
        <v>217</v>
      </c>
      <c r="BE3" s="63" t="s">
        <v>218</v>
      </c>
    </row>
    <row r="4" s="1" customFormat="1" ht="15.4" customHeight="1" spans="1:59">
      <c r="A4" s="55" t="s">
        <v>4</v>
      </c>
      <c r="B4" s="56"/>
      <c r="C4" s="56"/>
      <c r="D4" s="56"/>
      <c r="E4" s="56" t="s">
        <v>176</v>
      </c>
      <c r="F4" s="57" t="s">
        <v>151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 t="s">
        <v>152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 t="s">
        <v>153</v>
      </c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</row>
    <row r="5" s="1" customFormat="1" ht="15.4" customHeight="1" spans="1:59">
      <c r="A5" s="58" t="s">
        <v>168</v>
      </c>
      <c r="B5" s="59"/>
      <c r="C5" s="59"/>
      <c r="D5" s="59" t="s">
        <v>169</v>
      </c>
      <c r="E5" s="59"/>
      <c r="F5" s="59" t="s">
        <v>140</v>
      </c>
      <c r="G5" s="59" t="s">
        <v>219</v>
      </c>
      <c r="H5" s="59" t="s">
        <v>220</v>
      </c>
      <c r="I5" s="59" t="s">
        <v>221</v>
      </c>
      <c r="J5" s="59" t="s">
        <v>222</v>
      </c>
      <c r="K5" s="59" t="s">
        <v>223</v>
      </c>
      <c r="L5" s="59" t="s">
        <v>224</v>
      </c>
      <c r="M5" s="59" t="s">
        <v>225</v>
      </c>
      <c r="N5" s="59" t="s">
        <v>226</v>
      </c>
      <c r="O5" s="59" t="s">
        <v>227</v>
      </c>
      <c r="P5" s="59" t="s">
        <v>228</v>
      </c>
      <c r="Q5" s="59" t="s">
        <v>229</v>
      </c>
      <c r="R5" s="59" t="s">
        <v>230</v>
      </c>
      <c r="S5" s="59" t="s">
        <v>231</v>
      </c>
      <c r="T5" s="59" t="s">
        <v>140</v>
      </c>
      <c r="U5" s="59" t="s">
        <v>232</v>
      </c>
      <c r="V5" s="59" t="s">
        <v>233</v>
      </c>
      <c r="W5" s="59" t="s">
        <v>234</v>
      </c>
      <c r="X5" s="59" t="s">
        <v>235</v>
      </c>
      <c r="Y5" s="59" t="s">
        <v>236</v>
      </c>
      <c r="Z5" s="59" t="s">
        <v>237</v>
      </c>
      <c r="AA5" s="59" t="s">
        <v>238</v>
      </c>
      <c r="AB5" s="59" t="s">
        <v>239</v>
      </c>
      <c r="AC5" s="59" t="s">
        <v>240</v>
      </c>
      <c r="AD5" s="59" t="s">
        <v>241</v>
      </c>
      <c r="AE5" s="59" t="s">
        <v>242</v>
      </c>
      <c r="AF5" s="59" t="s">
        <v>243</v>
      </c>
      <c r="AG5" s="59" t="s">
        <v>244</v>
      </c>
      <c r="AH5" s="59" t="s">
        <v>245</v>
      </c>
      <c r="AI5" s="59" t="s">
        <v>246</v>
      </c>
      <c r="AJ5" s="59" t="s">
        <v>247</v>
      </c>
      <c r="AK5" s="59" t="s">
        <v>248</v>
      </c>
      <c r="AL5" s="59" t="s">
        <v>249</v>
      </c>
      <c r="AM5" s="59" t="s">
        <v>250</v>
      </c>
      <c r="AN5" s="59" t="s">
        <v>251</v>
      </c>
      <c r="AO5" s="59" t="s">
        <v>252</v>
      </c>
      <c r="AP5" s="59" t="s">
        <v>253</v>
      </c>
      <c r="AQ5" s="59" t="s">
        <v>254</v>
      </c>
      <c r="AR5" s="59" t="s">
        <v>255</v>
      </c>
      <c r="AS5" s="59" t="s">
        <v>256</v>
      </c>
      <c r="AT5" s="59" t="s">
        <v>257</v>
      </c>
      <c r="AU5" s="59" t="s">
        <v>258</v>
      </c>
      <c r="AV5" s="59" t="s">
        <v>140</v>
      </c>
      <c r="AW5" s="59" t="s">
        <v>259</v>
      </c>
      <c r="AX5" s="59" t="s">
        <v>260</v>
      </c>
      <c r="AY5" s="59" t="s">
        <v>261</v>
      </c>
      <c r="AZ5" s="59" t="s">
        <v>262</v>
      </c>
      <c r="BA5" s="59" t="s">
        <v>263</v>
      </c>
      <c r="BB5" s="59" t="s">
        <v>264</v>
      </c>
      <c r="BC5" s="59" t="s">
        <v>265</v>
      </c>
      <c r="BD5" s="59" t="s">
        <v>266</v>
      </c>
      <c r="BE5" s="59" t="s">
        <v>267</v>
      </c>
      <c r="BF5" s="59" t="s">
        <v>268</v>
      </c>
      <c r="BG5" s="59" t="s">
        <v>269</v>
      </c>
    </row>
    <row r="6" s="1" customFormat="1" ht="15.4" customHeight="1" spans="1:59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</row>
    <row r="7" s="1" customFormat="1" ht="15.4" customHeight="1" spans="1:59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</row>
    <row r="8" s="1" customFormat="1" ht="15.4" customHeight="1" spans="1:59">
      <c r="A8" s="58" t="s">
        <v>173</v>
      </c>
      <c r="B8" s="59" t="s">
        <v>174</v>
      </c>
      <c r="C8" s="59" t="s">
        <v>175</v>
      </c>
      <c r="D8" s="59" t="s">
        <v>9</v>
      </c>
      <c r="E8" s="59" t="s">
        <v>11</v>
      </c>
      <c r="F8" s="59" t="s">
        <v>20</v>
      </c>
      <c r="G8" s="59" t="s">
        <v>12</v>
      </c>
      <c r="H8" s="59" t="s">
        <v>31</v>
      </c>
      <c r="I8" s="59" t="s">
        <v>13</v>
      </c>
      <c r="J8" s="59" t="s">
        <v>42</v>
      </c>
      <c r="K8" s="59" t="s">
        <v>48</v>
      </c>
      <c r="L8" s="59" t="s">
        <v>53</v>
      </c>
      <c r="M8" s="59" t="s">
        <v>58</v>
      </c>
      <c r="N8" s="59" t="s">
        <v>63</v>
      </c>
      <c r="O8" s="59" t="s">
        <v>67</v>
      </c>
      <c r="P8" s="59" t="s">
        <v>72</v>
      </c>
      <c r="Q8" s="59" t="s">
        <v>77</v>
      </c>
      <c r="R8" s="59" t="s">
        <v>82</v>
      </c>
      <c r="S8" s="59" t="s">
        <v>87</v>
      </c>
      <c r="T8" s="59" t="s">
        <v>92</v>
      </c>
      <c r="U8" s="59" t="s">
        <v>97</v>
      </c>
      <c r="V8" s="59" t="s">
        <v>102</v>
      </c>
      <c r="W8" s="59" t="s">
        <v>107</v>
      </c>
      <c r="X8" s="59" t="s">
        <v>112</v>
      </c>
      <c r="Y8" s="59" t="s">
        <v>117</v>
      </c>
      <c r="Z8" s="59" t="s">
        <v>122</v>
      </c>
      <c r="AA8" s="59" t="s">
        <v>127</v>
      </c>
      <c r="AB8" s="59" t="s">
        <v>131</v>
      </c>
      <c r="AC8" s="59" t="s">
        <v>270</v>
      </c>
      <c r="AD8" s="59" t="s">
        <v>271</v>
      </c>
      <c r="AE8" s="59" t="s">
        <v>272</v>
      </c>
      <c r="AF8" s="59" t="s">
        <v>273</v>
      </c>
      <c r="AG8" s="59" t="s">
        <v>274</v>
      </c>
      <c r="AH8" s="59" t="s">
        <v>275</v>
      </c>
      <c r="AI8" s="59" t="s">
        <v>144</v>
      </c>
      <c r="AJ8" s="59" t="s">
        <v>146</v>
      </c>
      <c r="AK8" s="59" t="s">
        <v>147</v>
      </c>
      <c r="AL8" s="59" t="s">
        <v>148</v>
      </c>
      <c r="AM8" s="59" t="s">
        <v>149</v>
      </c>
      <c r="AN8" s="59" t="s">
        <v>150</v>
      </c>
      <c r="AO8" s="59" t="s">
        <v>16</v>
      </c>
      <c r="AP8" s="59" t="s">
        <v>22</v>
      </c>
      <c r="AQ8" s="59" t="s">
        <v>27</v>
      </c>
      <c r="AR8" s="59" t="s">
        <v>33</v>
      </c>
      <c r="AS8" s="59" t="s">
        <v>38</v>
      </c>
      <c r="AT8" s="59" t="s">
        <v>44</v>
      </c>
      <c r="AU8" s="59" t="s">
        <v>50</v>
      </c>
      <c r="AV8" s="59" t="s">
        <v>55</v>
      </c>
      <c r="AW8" s="59" t="s">
        <v>60</v>
      </c>
      <c r="AX8" s="59" t="s">
        <v>65</v>
      </c>
      <c r="AY8" s="59" t="s">
        <v>69</v>
      </c>
      <c r="AZ8" s="59" t="s">
        <v>74</v>
      </c>
      <c r="BA8" s="59" t="s">
        <v>79</v>
      </c>
      <c r="BB8" s="59" t="s">
        <v>84</v>
      </c>
      <c r="BC8" s="59" t="s">
        <v>89</v>
      </c>
      <c r="BD8" s="59" t="s">
        <v>94</v>
      </c>
      <c r="BE8" s="59" t="s">
        <v>99</v>
      </c>
      <c r="BF8" s="59" t="s">
        <v>104</v>
      </c>
      <c r="BG8" s="59" t="s">
        <v>109</v>
      </c>
    </row>
    <row r="9" s="1" customFormat="1" ht="15.4" customHeight="1" spans="1:59">
      <c r="A9" s="58"/>
      <c r="B9" s="59"/>
      <c r="C9" s="59"/>
      <c r="D9" s="59" t="s">
        <v>176</v>
      </c>
      <c r="E9" s="60">
        <f>F9+T9+AV9</f>
        <v>8014168.08</v>
      </c>
      <c r="F9" s="60">
        <f>G9+H9+I9+J9+K9+L9+M9+N9+O9+P9+Q9+R9+S9</f>
        <v>888407.38</v>
      </c>
      <c r="G9" s="60">
        <f>G10</f>
        <v>334656</v>
      </c>
      <c r="H9" s="60">
        <f>H10</f>
        <v>215272</v>
      </c>
      <c r="I9" s="60">
        <v>0</v>
      </c>
      <c r="J9" s="60">
        <v>0</v>
      </c>
      <c r="K9" s="60">
        <f>K10</f>
        <v>105960</v>
      </c>
      <c r="L9" s="60">
        <f>L14</f>
        <v>118749.6</v>
      </c>
      <c r="M9" s="60">
        <v>0</v>
      </c>
      <c r="N9" s="60">
        <f>N23</f>
        <v>39349.62</v>
      </c>
      <c r="O9" s="60">
        <v>0</v>
      </c>
      <c r="P9" s="60">
        <f>P10+P14+P23+P27</f>
        <v>2920.16</v>
      </c>
      <c r="Q9" s="60">
        <f>Q10+Q14+Q23+Q27</f>
        <v>47500</v>
      </c>
      <c r="R9" s="60">
        <v>0</v>
      </c>
      <c r="S9" s="60">
        <f>S10+S14+S23+S27</f>
        <v>24000</v>
      </c>
      <c r="T9" s="60">
        <f>U9+V9+W9+X9+Y9+Z9+AA9+AB9+AC9+AD9+AE9+AF9+AG9+AH9+AI9+AJ9+AK9+AL9+AM9+AN9+AO9+AP9+AQ9+AR9+AS9+AT9+AU9</f>
        <v>1965015.7</v>
      </c>
      <c r="U9" s="60">
        <f>U10+U14</f>
        <v>1786800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f>AB10+AB14+AB23+AB27</f>
        <v>59976</v>
      </c>
      <c r="AC9" s="60">
        <v>0</v>
      </c>
      <c r="AD9" s="60">
        <v>0</v>
      </c>
      <c r="AE9" s="60">
        <v>0</v>
      </c>
      <c r="AF9" s="60">
        <v>0</v>
      </c>
      <c r="AG9" s="60">
        <f>AG10+AG14+AG23+AG27</f>
        <v>15000</v>
      </c>
      <c r="AH9" s="60">
        <v>0</v>
      </c>
      <c r="AI9" s="60">
        <v>0</v>
      </c>
      <c r="AJ9" s="60">
        <v>0</v>
      </c>
      <c r="AK9" s="60">
        <v>0</v>
      </c>
      <c r="AL9" s="60">
        <v>0</v>
      </c>
      <c r="AM9" s="60">
        <v>0</v>
      </c>
      <c r="AN9" s="60">
        <v>0</v>
      </c>
      <c r="AO9" s="60">
        <v>0</v>
      </c>
      <c r="AP9" s="60">
        <v>0</v>
      </c>
      <c r="AQ9" s="60">
        <f>AQ10+AQ14+AQ23+AQ27</f>
        <v>103239.7</v>
      </c>
      <c r="AR9" s="60">
        <v>0</v>
      </c>
      <c r="AS9" s="60">
        <v>0</v>
      </c>
      <c r="AT9" s="60">
        <v>0</v>
      </c>
      <c r="AU9" s="60">
        <v>0</v>
      </c>
      <c r="AV9" s="60">
        <f>AW9+AX9+AY9+AZ9+BA9+BB9+BC9+BD9+BE9+BF9+BG9</f>
        <v>5160745</v>
      </c>
      <c r="AW9" s="60">
        <f>AW10+AW14+AW23+AW27</f>
        <v>3842712</v>
      </c>
      <c r="AX9" s="60">
        <v>0</v>
      </c>
      <c r="AY9" s="60">
        <v>0</v>
      </c>
      <c r="AZ9" s="60">
        <f>AZ10+AZ14+AZ23+AZ27</f>
        <v>617086</v>
      </c>
      <c r="BA9" s="60">
        <f>BA10+BA14+BA23+BA27</f>
        <v>239024</v>
      </c>
      <c r="BB9" s="60">
        <f>BB14</f>
        <v>0</v>
      </c>
      <c r="BC9" s="60">
        <f>BC10+BC14+BC23+BC27</f>
        <v>325000</v>
      </c>
      <c r="BD9" s="60">
        <v>0</v>
      </c>
      <c r="BE9" s="60">
        <v>0</v>
      </c>
      <c r="BF9" s="60">
        <v>0</v>
      </c>
      <c r="BG9" s="60">
        <f>BG10+BG14+BG23+BG27</f>
        <v>136923</v>
      </c>
    </row>
    <row r="10" s="1" customFormat="1" ht="20" customHeight="1" spans="1:59">
      <c r="A10" s="46" t="s">
        <v>177</v>
      </c>
      <c r="B10" s="47"/>
      <c r="C10" s="47" t="s">
        <v>10</v>
      </c>
      <c r="D10" s="65" t="s">
        <v>178</v>
      </c>
      <c r="E10" s="60">
        <f t="shared" ref="E10:E29" si="0">F10+T10+AV10</f>
        <v>872903.7</v>
      </c>
      <c r="F10" s="60">
        <f t="shared" ref="F10:F29" si="1">G10+H10+I10+J10+K10+L10+M10+N10+O10+P10+Q10+R10+S10</f>
        <v>679888</v>
      </c>
      <c r="G10" s="60">
        <f>G11</f>
        <v>334656</v>
      </c>
      <c r="H10" s="60">
        <f>H11</f>
        <v>215272</v>
      </c>
      <c r="I10" s="60">
        <v>0</v>
      </c>
      <c r="J10" s="60">
        <v>0</v>
      </c>
      <c r="K10" s="60">
        <f>K11</f>
        <v>105960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f>S11</f>
        <v>24000</v>
      </c>
      <c r="T10" s="60">
        <f t="shared" ref="T10:T23" si="2">U10+V10+W10+X10+Y10+Z10+AA10+AB10+AC10+AD10+AE10+AF10+AG10+AH10+AI10+AJ10+AK10+AL10+AM10+AN10+AO10+AP10+AQ10+AR10+AS10+AT10+AU10</f>
        <v>193015.7</v>
      </c>
      <c r="U10" s="60">
        <f>U11</f>
        <v>94800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f>AB11</f>
        <v>59976</v>
      </c>
      <c r="AC10" s="60">
        <v>0</v>
      </c>
      <c r="AD10" s="60">
        <v>0</v>
      </c>
      <c r="AE10" s="60">
        <v>0</v>
      </c>
      <c r="AF10" s="60">
        <v>0</v>
      </c>
      <c r="AG10" s="60">
        <f>AG11</f>
        <v>15000</v>
      </c>
      <c r="AH10" s="60">
        <v>0</v>
      </c>
      <c r="AI10" s="60">
        <v>0</v>
      </c>
      <c r="AJ10" s="60">
        <v>0</v>
      </c>
      <c r="AK10" s="60">
        <v>0</v>
      </c>
      <c r="AL10" s="60">
        <v>0</v>
      </c>
      <c r="AM10" s="60">
        <v>0</v>
      </c>
      <c r="AN10" s="60">
        <v>0</v>
      </c>
      <c r="AO10" s="60">
        <v>0</v>
      </c>
      <c r="AP10" s="60">
        <v>0</v>
      </c>
      <c r="AQ10" s="60">
        <f>AQ11</f>
        <v>23239.7</v>
      </c>
      <c r="AR10" s="60">
        <v>0</v>
      </c>
      <c r="AS10" s="60">
        <v>0</v>
      </c>
      <c r="AT10" s="60">
        <v>0</v>
      </c>
      <c r="AU10" s="60">
        <v>0</v>
      </c>
      <c r="AV10" s="60">
        <f t="shared" ref="AV10:AV29" si="3">AW10+AX10+AY10+AZ10+BA10+BB10+BC10+BD10+BE10+BF10+BG10</f>
        <v>0</v>
      </c>
      <c r="AW10" s="60">
        <v>0</v>
      </c>
      <c r="AX10" s="60">
        <v>0</v>
      </c>
      <c r="AY10" s="60">
        <v>0</v>
      </c>
      <c r="AZ10" s="60">
        <v>0</v>
      </c>
      <c r="BA10" s="60">
        <v>0</v>
      </c>
      <c r="BB10" s="60">
        <v>0</v>
      </c>
      <c r="BC10" s="60">
        <v>0</v>
      </c>
      <c r="BD10" s="60">
        <v>0</v>
      </c>
      <c r="BE10" s="60">
        <v>0</v>
      </c>
      <c r="BF10" s="60">
        <v>0</v>
      </c>
      <c r="BG10" s="60">
        <v>0</v>
      </c>
    </row>
    <row r="11" s="1" customFormat="1" ht="20" customHeight="1" spans="1:59">
      <c r="A11" s="46" t="s">
        <v>179</v>
      </c>
      <c r="B11" s="47"/>
      <c r="C11" s="47" t="s">
        <v>10</v>
      </c>
      <c r="D11" s="47" t="s">
        <v>180</v>
      </c>
      <c r="E11" s="60">
        <f t="shared" si="0"/>
        <v>872903.7</v>
      </c>
      <c r="F11" s="60">
        <f t="shared" si="1"/>
        <v>679888</v>
      </c>
      <c r="G11" s="60">
        <f>G12+G13</f>
        <v>334656</v>
      </c>
      <c r="H11" s="60">
        <f>H12+H13</f>
        <v>215272</v>
      </c>
      <c r="I11" s="60">
        <v>0</v>
      </c>
      <c r="J11" s="60">
        <v>0</v>
      </c>
      <c r="K11" s="60">
        <f>K12+K13</f>
        <v>105960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f>S12</f>
        <v>24000</v>
      </c>
      <c r="T11" s="60">
        <f t="shared" si="2"/>
        <v>193015.7</v>
      </c>
      <c r="U11" s="60">
        <f>U12+U13</f>
        <v>94800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f>AB12+AB13</f>
        <v>59976</v>
      </c>
      <c r="AC11" s="60">
        <v>0</v>
      </c>
      <c r="AD11" s="60">
        <v>0</v>
      </c>
      <c r="AE11" s="60">
        <v>0</v>
      </c>
      <c r="AF11" s="60">
        <v>0</v>
      </c>
      <c r="AG11" s="60">
        <f>AG12+AG13</f>
        <v>15000</v>
      </c>
      <c r="AH11" s="60">
        <v>0</v>
      </c>
      <c r="AI11" s="60">
        <v>0</v>
      </c>
      <c r="AJ11" s="60">
        <v>0</v>
      </c>
      <c r="AK11" s="60">
        <v>0</v>
      </c>
      <c r="AL11" s="60">
        <v>0</v>
      </c>
      <c r="AM11" s="60">
        <v>0</v>
      </c>
      <c r="AN11" s="60">
        <v>0</v>
      </c>
      <c r="AO11" s="60">
        <v>0</v>
      </c>
      <c r="AP11" s="60">
        <v>0</v>
      </c>
      <c r="AQ11" s="60">
        <f>AQ12+AQ13</f>
        <v>23239.7</v>
      </c>
      <c r="AR11" s="60">
        <v>0</v>
      </c>
      <c r="AS11" s="60">
        <v>0</v>
      </c>
      <c r="AT11" s="60">
        <v>0</v>
      </c>
      <c r="AU11" s="60">
        <v>0</v>
      </c>
      <c r="AV11" s="60">
        <f t="shared" si="3"/>
        <v>0</v>
      </c>
      <c r="AW11" s="60">
        <v>0</v>
      </c>
      <c r="AX11" s="60">
        <v>0</v>
      </c>
      <c r="AY11" s="60">
        <v>0</v>
      </c>
      <c r="AZ11" s="60">
        <v>0</v>
      </c>
      <c r="BA11" s="60">
        <v>0</v>
      </c>
      <c r="BB11" s="60">
        <v>0</v>
      </c>
      <c r="BC11" s="60">
        <v>0</v>
      </c>
      <c r="BD11" s="60">
        <v>0</v>
      </c>
      <c r="BE11" s="60">
        <v>0</v>
      </c>
      <c r="BF11" s="60">
        <v>0</v>
      </c>
      <c r="BG11" s="60">
        <v>0</v>
      </c>
    </row>
    <row r="12" s="1" customFormat="1" ht="20" customHeight="1" spans="1:59">
      <c r="A12" s="46" t="s">
        <v>181</v>
      </c>
      <c r="B12" s="47"/>
      <c r="C12" s="47" t="s">
        <v>10</v>
      </c>
      <c r="D12" s="47" t="s">
        <v>182</v>
      </c>
      <c r="E12" s="60">
        <f t="shared" si="0"/>
        <v>387607</v>
      </c>
      <c r="F12" s="60">
        <f t="shared" si="1"/>
        <v>370508</v>
      </c>
      <c r="G12" s="60">
        <v>179136</v>
      </c>
      <c r="H12" s="60">
        <v>167372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24000</v>
      </c>
      <c r="T12" s="60">
        <f t="shared" si="2"/>
        <v>17099</v>
      </c>
      <c r="U12" s="60">
        <v>4800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60">
        <v>0</v>
      </c>
      <c r="AH12" s="60">
        <v>0</v>
      </c>
      <c r="AI12" s="60">
        <v>0</v>
      </c>
      <c r="AJ12" s="60">
        <v>0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v>0</v>
      </c>
      <c r="AQ12" s="60">
        <v>12299</v>
      </c>
      <c r="AR12" s="60">
        <v>0</v>
      </c>
      <c r="AS12" s="60">
        <v>0</v>
      </c>
      <c r="AT12" s="60">
        <v>0</v>
      </c>
      <c r="AU12" s="60">
        <v>0</v>
      </c>
      <c r="AV12" s="60">
        <f t="shared" si="3"/>
        <v>0</v>
      </c>
      <c r="AW12" s="60">
        <v>0</v>
      </c>
      <c r="AX12" s="60">
        <v>0</v>
      </c>
      <c r="AY12" s="60">
        <v>0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60">
        <v>0</v>
      </c>
      <c r="BF12" s="60">
        <v>0</v>
      </c>
      <c r="BG12" s="60">
        <v>0</v>
      </c>
    </row>
    <row r="13" s="1" customFormat="1" ht="20" customHeight="1" spans="1:59">
      <c r="A13" s="46" t="s">
        <v>183</v>
      </c>
      <c r="B13" s="47"/>
      <c r="C13" s="47" t="s">
        <v>10</v>
      </c>
      <c r="D13" s="47" t="s">
        <v>184</v>
      </c>
      <c r="E13" s="60">
        <f t="shared" si="0"/>
        <v>485296.7</v>
      </c>
      <c r="F13" s="60">
        <f t="shared" si="1"/>
        <v>309380</v>
      </c>
      <c r="G13" s="60">
        <v>155520</v>
      </c>
      <c r="H13" s="60">
        <v>47900</v>
      </c>
      <c r="I13" s="60">
        <v>0</v>
      </c>
      <c r="J13" s="60">
        <v>0</v>
      </c>
      <c r="K13" s="60">
        <v>105960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f t="shared" si="2"/>
        <v>175916.7</v>
      </c>
      <c r="U13" s="60">
        <v>90000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59976</v>
      </c>
      <c r="AC13" s="60">
        <v>0</v>
      </c>
      <c r="AD13" s="60">
        <v>0</v>
      </c>
      <c r="AE13" s="60">
        <v>0</v>
      </c>
      <c r="AF13" s="60">
        <v>0</v>
      </c>
      <c r="AG13" s="60">
        <v>15000</v>
      </c>
      <c r="AH13" s="60">
        <v>0</v>
      </c>
      <c r="AI13" s="60">
        <v>0</v>
      </c>
      <c r="AJ13" s="60">
        <v>0</v>
      </c>
      <c r="AK13" s="60">
        <v>0</v>
      </c>
      <c r="AL13" s="60">
        <v>0</v>
      </c>
      <c r="AM13" s="60">
        <v>0</v>
      </c>
      <c r="AN13" s="60">
        <v>0</v>
      </c>
      <c r="AO13" s="60">
        <v>0</v>
      </c>
      <c r="AP13" s="60">
        <v>0</v>
      </c>
      <c r="AQ13" s="60">
        <v>10940.7</v>
      </c>
      <c r="AR13" s="60">
        <v>0</v>
      </c>
      <c r="AS13" s="60">
        <v>0</v>
      </c>
      <c r="AT13" s="60">
        <v>0</v>
      </c>
      <c r="AU13" s="60">
        <v>0</v>
      </c>
      <c r="AV13" s="60">
        <f t="shared" si="3"/>
        <v>0</v>
      </c>
      <c r="AW13" s="60">
        <v>0</v>
      </c>
      <c r="AX13" s="60">
        <v>0</v>
      </c>
      <c r="AY13" s="60">
        <v>0</v>
      </c>
      <c r="AZ13" s="60">
        <v>0</v>
      </c>
      <c r="BA13" s="60">
        <v>0</v>
      </c>
      <c r="BB13" s="60">
        <v>0</v>
      </c>
      <c r="BC13" s="60">
        <v>0</v>
      </c>
      <c r="BD13" s="60">
        <v>0</v>
      </c>
      <c r="BE13" s="60">
        <v>0</v>
      </c>
      <c r="BF13" s="60">
        <v>0</v>
      </c>
      <c r="BG13" s="60">
        <v>0</v>
      </c>
    </row>
    <row r="14" s="1" customFormat="1" ht="20" customHeight="1" spans="1:59">
      <c r="A14" s="46" t="s">
        <v>185</v>
      </c>
      <c r="B14" s="47"/>
      <c r="C14" s="47" t="s">
        <v>10</v>
      </c>
      <c r="D14" s="65" t="s">
        <v>186</v>
      </c>
      <c r="E14" s="60">
        <f t="shared" si="0"/>
        <v>6729414.76</v>
      </c>
      <c r="F14" s="60">
        <f t="shared" si="1"/>
        <v>121669.76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f>L15</f>
        <v>118749.6</v>
      </c>
      <c r="M14" s="60">
        <v>0</v>
      </c>
      <c r="N14" s="60">
        <v>0</v>
      </c>
      <c r="O14" s="60">
        <v>0</v>
      </c>
      <c r="P14" s="60">
        <f>P15+P19+P21</f>
        <v>2920.16</v>
      </c>
      <c r="Q14" s="60">
        <v>0</v>
      </c>
      <c r="R14" s="60">
        <v>0</v>
      </c>
      <c r="S14" s="60">
        <v>0</v>
      </c>
      <c r="T14" s="60">
        <f t="shared" si="2"/>
        <v>1772000</v>
      </c>
      <c r="U14" s="60">
        <f>U15</f>
        <v>1692000</v>
      </c>
      <c r="V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0</v>
      </c>
      <c r="AG14" s="60">
        <v>0</v>
      </c>
      <c r="AH14" s="60">
        <v>0</v>
      </c>
      <c r="AI14" s="60">
        <v>0</v>
      </c>
      <c r="AJ14" s="60">
        <v>0</v>
      </c>
      <c r="AK14" s="60">
        <v>0</v>
      </c>
      <c r="AL14" s="60">
        <v>0</v>
      </c>
      <c r="AM14" s="60">
        <v>0</v>
      </c>
      <c r="AN14" s="60">
        <v>0</v>
      </c>
      <c r="AO14" s="60">
        <v>0</v>
      </c>
      <c r="AP14" s="60">
        <v>0</v>
      </c>
      <c r="AQ14" s="60">
        <f>AQ15</f>
        <v>80000</v>
      </c>
      <c r="AR14" s="60">
        <v>0</v>
      </c>
      <c r="AS14" s="60">
        <v>0</v>
      </c>
      <c r="AT14" s="60">
        <v>0</v>
      </c>
      <c r="AU14" s="60">
        <v>0</v>
      </c>
      <c r="AV14" s="60">
        <f t="shared" si="3"/>
        <v>4835745</v>
      </c>
      <c r="AW14" s="60">
        <f>AW15</f>
        <v>3842712</v>
      </c>
      <c r="AX14" s="60">
        <v>0</v>
      </c>
      <c r="AY14" s="60">
        <v>0</v>
      </c>
      <c r="AZ14" s="60">
        <f>AZ19</f>
        <v>617086</v>
      </c>
      <c r="BA14" s="60">
        <f>BA15+BA19</f>
        <v>239024</v>
      </c>
      <c r="BB14" s="60">
        <f>BB15</f>
        <v>0</v>
      </c>
      <c r="BC14" s="60">
        <v>0</v>
      </c>
      <c r="BD14" s="60">
        <v>0</v>
      </c>
      <c r="BE14" s="60">
        <v>0</v>
      </c>
      <c r="BF14" s="60">
        <v>0</v>
      </c>
      <c r="BG14" s="60">
        <f>BG15</f>
        <v>136923</v>
      </c>
    </row>
    <row r="15" s="1" customFormat="1" ht="20" customHeight="1" spans="1:59">
      <c r="A15" s="46" t="s">
        <v>187</v>
      </c>
      <c r="B15" s="47"/>
      <c r="C15" s="47" t="s">
        <v>10</v>
      </c>
      <c r="D15" s="47" t="s">
        <v>188</v>
      </c>
      <c r="E15" s="60">
        <f t="shared" si="0"/>
        <v>6074784.6</v>
      </c>
      <c r="F15" s="60">
        <f t="shared" si="1"/>
        <v>118749.6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f>L16+L17+L18</f>
        <v>118749.6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f t="shared" si="2"/>
        <v>1772000</v>
      </c>
      <c r="U15" s="60">
        <f>U16+U17</f>
        <v>1692000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60">
        <v>0</v>
      </c>
      <c r="AG15" s="60">
        <v>0</v>
      </c>
      <c r="AH15" s="60">
        <v>0</v>
      </c>
      <c r="AI15" s="60">
        <v>0</v>
      </c>
      <c r="AJ15" s="60">
        <v>0</v>
      </c>
      <c r="AK15" s="60">
        <v>0</v>
      </c>
      <c r="AL15" s="60">
        <v>0</v>
      </c>
      <c r="AM15" s="60">
        <v>0</v>
      </c>
      <c r="AN15" s="60">
        <v>0</v>
      </c>
      <c r="AO15" s="60">
        <v>0</v>
      </c>
      <c r="AP15" s="60">
        <v>0</v>
      </c>
      <c r="AQ15" s="60">
        <f>AQ16</f>
        <v>80000</v>
      </c>
      <c r="AR15" s="60">
        <v>0</v>
      </c>
      <c r="AS15" s="60">
        <v>0</v>
      </c>
      <c r="AT15" s="60">
        <v>0</v>
      </c>
      <c r="AU15" s="60">
        <v>0</v>
      </c>
      <c r="AV15" s="60">
        <f t="shared" si="3"/>
        <v>4184035</v>
      </c>
      <c r="AW15" s="60">
        <f>AW16</f>
        <v>3842712</v>
      </c>
      <c r="AX15" s="60">
        <v>0</v>
      </c>
      <c r="AY15" s="60">
        <v>0</v>
      </c>
      <c r="AZ15" s="60">
        <v>0</v>
      </c>
      <c r="BA15" s="60">
        <f>BA16</f>
        <v>204400</v>
      </c>
      <c r="BB15" s="60">
        <f>BB16</f>
        <v>0</v>
      </c>
      <c r="BC15" s="60">
        <v>0</v>
      </c>
      <c r="BD15" s="60">
        <v>0</v>
      </c>
      <c r="BE15" s="60">
        <v>0</v>
      </c>
      <c r="BF15" s="60">
        <v>0</v>
      </c>
      <c r="BG15" s="60">
        <f>BG16</f>
        <v>136923</v>
      </c>
    </row>
    <row r="16" s="1" customFormat="1" ht="20" customHeight="1" spans="1:59">
      <c r="A16" s="46" t="s">
        <v>189</v>
      </c>
      <c r="B16" s="47"/>
      <c r="C16" s="47" t="s">
        <v>10</v>
      </c>
      <c r="D16" s="47" t="s">
        <v>190</v>
      </c>
      <c r="E16" s="60">
        <f t="shared" si="0"/>
        <v>4364035</v>
      </c>
      <c r="F16" s="60">
        <f t="shared" si="1"/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f t="shared" si="2"/>
        <v>180000</v>
      </c>
      <c r="U16" s="60">
        <v>100000</v>
      </c>
      <c r="V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60">
        <v>0</v>
      </c>
      <c r="AD16" s="60">
        <v>0</v>
      </c>
      <c r="AE16" s="60">
        <v>0</v>
      </c>
      <c r="AF16" s="60">
        <v>0</v>
      </c>
      <c r="AG16" s="60">
        <v>0</v>
      </c>
      <c r="AH16" s="60"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0">
        <v>0</v>
      </c>
      <c r="AO16" s="60">
        <v>0</v>
      </c>
      <c r="AP16" s="60">
        <v>0</v>
      </c>
      <c r="AQ16" s="60">
        <v>80000</v>
      </c>
      <c r="AR16" s="60">
        <v>0</v>
      </c>
      <c r="AS16" s="60">
        <v>0</v>
      </c>
      <c r="AT16" s="60">
        <v>0</v>
      </c>
      <c r="AU16" s="60">
        <v>0</v>
      </c>
      <c r="AV16" s="60">
        <f t="shared" si="3"/>
        <v>4184035</v>
      </c>
      <c r="AW16" s="60">
        <v>3842712</v>
      </c>
      <c r="AX16" s="60">
        <v>0</v>
      </c>
      <c r="AY16" s="60">
        <v>0</v>
      </c>
      <c r="AZ16" s="60">
        <v>0</v>
      </c>
      <c r="BA16" s="60">
        <v>204400</v>
      </c>
      <c r="BB16" s="60">
        <v>0</v>
      </c>
      <c r="BC16" s="60">
        <v>0</v>
      </c>
      <c r="BD16" s="60">
        <v>0</v>
      </c>
      <c r="BE16" s="60">
        <v>0</v>
      </c>
      <c r="BF16" s="60">
        <v>0</v>
      </c>
      <c r="BG16" s="60">
        <v>136923</v>
      </c>
    </row>
    <row r="17" s="1" customFormat="1" ht="20" customHeight="1" spans="1:59">
      <c r="A17" s="46">
        <v>2080502</v>
      </c>
      <c r="B17" s="47"/>
      <c r="C17" s="47"/>
      <c r="D17" s="47" t="s">
        <v>191</v>
      </c>
      <c r="E17" s="60">
        <f t="shared" si="0"/>
        <v>1592000</v>
      </c>
      <c r="F17" s="60">
        <f t="shared" si="1"/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f t="shared" si="2"/>
        <v>1592000</v>
      </c>
      <c r="U17" s="60">
        <v>1592000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0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60">
        <f t="shared" si="3"/>
        <v>0</v>
      </c>
      <c r="AW17" s="60">
        <v>0</v>
      </c>
      <c r="AX17" s="60">
        <v>0</v>
      </c>
      <c r="AY17" s="60">
        <v>0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60">
        <v>0</v>
      </c>
      <c r="BF17" s="60">
        <v>0</v>
      </c>
      <c r="BG17" s="60">
        <v>0</v>
      </c>
    </row>
    <row r="18" s="1" customFormat="1" ht="20" customHeight="1" spans="1:59">
      <c r="A18" s="46">
        <v>2080505</v>
      </c>
      <c r="B18" s="47"/>
      <c r="C18" s="47"/>
      <c r="D18" s="47" t="s">
        <v>192</v>
      </c>
      <c r="E18" s="60">
        <f t="shared" si="0"/>
        <v>118749.6</v>
      </c>
      <c r="F18" s="60">
        <f t="shared" si="1"/>
        <v>118749.6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118749.6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f t="shared" si="2"/>
        <v>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0">
        <v>0</v>
      </c>
      <c r="AD18" s="60">
        <v>0</v>
      </c>
      <c r="AE18" s="60">
        <v>0</v>
      </c>
      <c r="AF18" s="60">
        <v>0</v>
      </c>
      <c r="AG18" s="60">
        <v>0</v>
      </c>
      <c r="AH18" s="60">
        <v>0</v>
      </c>
      <c r="AI18" s="60">
        <v>0</v>
      </c>
      <c r="AJ18" s="60">
        <v>0</v>
      </c>
      <c r="AK18" s="60">
        <v>0</v>
      </c>
      <c r="AL18" s="60">
        <v>0</v>
      </c>
      <c r="AM18" s="60">
        <v>0</v>
      </c>
      <c r="AN18" s="60">
        <v>0</v>
      </c>
      <c r="AO18" s="60">
        <v>0</v>
      </c>
      <c r="AP18" s="60">
        <v>0</v>
      </c>
      <c r="AQ18" s="60">
        <v>0</v>
      </c>
      <c r="AR18" s="60">
        <v>0</v>
      </c>
      <c r="AS18" s="60">
        <v>0</v>
      </c>
      <c r="AT18" s="60">
        <v>0</v>
      </c>
      <c r="AU18" s="60">
        <v>0</v>
      </c>
      <c r="AV18" s="60">
        <f t="shared" si="3"/>
        <v>0</v>
      </c>
      <c r="AW18" s="60">
        <v>0</v>
      </c>
      <c r="AX18" s="60">
        <v>0</v>
      </c>
      <c r="AY18" s="60">
        <v>0</v>
      </c>
      <c r="AZ18" s="60">
        <v>0</v>
      </c>
      <c r="BA18" s="60">
        <v>0</v>
      </c>
      <c r="BB18" s="60">
        <v>0</v>
      </c>
      <c r="BC18" s="60">
        <v>0</v>
      </c>
      <c r="BD18" s="60">
        <v>0</v>
      </c>
      <c r="BE18" s="60">
        <v>0</v>
      </c>
      <c r="BF18" s="60">
        <v>0</v>
      </c>
      <c r="BG18" s="60">
        <v>0</v>
      </c>
    </row>
    <row r="19" s="1" customFormat="1" ht="20" customHeight="1" spans="1:59">
      <c r="A19" s="46">
        <v>20808</v>
      </c>
      <c r="B19" s="47"/>
      <c r="C19" s="47"/>
      <c r="D19" s="47" t="s">
        <v>193</v>
      </c>
      <c r="E19" s="60">
        <f t="shared" si="0"/>
        <v>651710</v>
      </c>
      <c r="F19" s="60">
        <f t="shared" si="1"/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f t="shared" si="2"/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60">
        <v>0</v>
      </c>
      <c r="AO19" s="60">
        <v>0</v>
      </c>
      <c r="AP19" s="60">
        <v>0</v>
      </c>
      <c r="AQ19" s="60">
        <v>0</v>
      </c>
      <c r="AR19" s="60">
        <v>0</v>
      </c>
      <c r="AS19" s="60">
        <v>0</v>
      </c>
      <c r="AT19" s="60">
        <v>0</v>
      </c>
      <c r="AU19" s="60">
        <v>0</v>
      </c>
      <c r="AV19" s="60">
        <f t="shared" si="3"/>
        <v>651710</v>
      </c>
      <c r="AW19" s="60">
        <v>0</v>
      </c>
      <c r="AX19" s="60">
        <v>0</v>
      </c>
      <c r="AY19" s="60">
        <v>0</v>
      </c>
      <c r="AZ19" s="60">
        <f>AZ20</f>
        <v>617086</v>
      </c>
      <c r="BA19" s="60">
        <f>BA20</f>
        <v>34624</v>
      </c>
      <c r="BB19" s="60">
        <v>0</v>
      </c>
      <c r="BC19" s="60">
        <v>0</v>
      </c>
      <c r="BD19" s="60">
        <v>0</v>
      </c>
      <c r="BE19" s="60">
        <v>0</v>
      </c>
      <c r="BF19" s="60">
        <v>0</v>
      </c>
      <c r="BG19" s="60">
        <v>0</v>
      </c>
    </row>
    <row r="20" s="1" customFormat="1" ht="20" customHeight="1" spans="1:59">
      <c r="A20" s="46">
        <v>2080801</v>
      </c>
      <c r="B20" s="47"/>
      <c r="C20" s="47"/>
      <c r="D20" s="47" t="s">
        <v>194</v>
      </c>
      <c r="E20" s="60">
        <f t="shared" si="0"/>
        <v>651710</v>
      </c>
      <c r="F20" s="60">
        <f t="shared" si="1"/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f t="shared" si="2"/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f t="shared" si="3"/>
        <v>651710</v>
      </c>
      <c r="AW20" s="60">
        <v>0</v>
      </c>
      <c r="AX20" s="60">
        <v>0</v>
      </c>
      <c r="AY20" s="60">
        <v>0</v>
      </c>
      <c r="AZ20" s="60">
        <v>617086</v>
      </c>
      <c r="BA20" s="60">
        <v>34624</v>
      </c>
      <c r="BB20" s="60">
        <v>0</v>
      </c>
      <c r="BC20" s="60">
        <v>0</v>
      </c>
      <c r="BD20" s="60">
        <v>0</v>
      </c>
      <c r="BE20" s="60">
        <v>0</v>
      </c>
      <c r="BF20" s="60">
        <v>0</v>
      </c>
      <c r="BG20" s="60">
        <v>0</v>
      </c>
    </row>
    <row r="21" s="1" customFormat="1" ht="20" customHeight="1" spans="1:59">
      <c r="A21" s="46">
        <v>20899</v>
      </c>
      <c r="B21" s="47"/>
      <c r="C21" s="47"/>
      <c r="D21" s="47" t="s">
        <v>195</v>
      </c>
      <c r="E21" s="60">
        <f t="shared" si="0"/>
        <v>2920.16</v>
      </c>
      <c r="F21" s="60">
        <f t="shared" si="1"/>
        <v>2920.16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f>P22</f>
        <v>2920.16</v>
      </c>
      <c r="Q21" s="60">
        <v>0</v>
      </c>
      <c r="R21" s="60">
        <v>0</v>
      </c>
      <c r="S21" s="60">
        <v>0</v>
      </c>
      <c r="T21" s="60">
        <f t="shared" si="2"/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60">
        <v>0</v>
      </c>
      <c r="AV21" s="60">
        <f t="shared" si="3"/>
        <v>0</v>
      </c>
      <c r="AW21" s="60">
        <v>0</v>
      </c>
      <c r="AX21" s="60">
        <v>0</v>
      </c>
      <c r="AY21" s="60">
        <v>0</v>
      </c>
      <c r="AZ21" s="60">
        <v>0</v>
      </c>
      <c r="BA21" s="60">
        <v>0</v>
      </c>
      <c r="BB21" s="60">
        <v>0</v>
      </c>
      <c r="BC21" s="60">
        <v>0</v>
      </c>
      <c r="BD21" s="60">
        <v>0</v>
      </c>
      <c r="BE21" s="60">
        <v>0</v>
      </c>
      <c r="BF21" s="60">
        <v>0</v>
      </c>
      <c r="BG21" s="60">
        <v>0</v>
      </c>
    </row>
    <row r="22" s="1" customFormat="1" ht="20" customHeight="1" spans="1:59">
      <c r="A22" s="46">
        <v>2089901</v>
      </c>
      <c r="B22" s="47"/>
      <c r="C22" s="47"/>
      <c r="D22" s="66" t="s">
        <v>195</v>
      </c>
      <c r="E22" s="60">
        <f t="shared" si="0"/>
        <v>2920.16</v>
      </c>
      <c r="F22" s="60">
        <f t="shared" si="1"/>
        <v>2920.16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2920.16</v>
      </c>
      <c r="Q22" s="60">
        <v>0</v>
      </c>
      <c r="R22" s="60">
        <v>0</v>
      </c>
      <c r="S22" s="60">
        <v>0</v>
      </c>
      <c r="T22" s="60">
        <f t="shared" si="2"/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f t="shared" si="3"/>
        <v>0</v>
      </c>
      <c r="AW22" s="60">
        <v>0</v>
      </c>
      <c r="AX22" s="60">
        <v>0</v>
      </c>
      <c r="AY22" s="60">
        <v>0</v>
      </c>
      <c r="AZ22" s="60">
        <v>0</v>
      </c>
      <c r="BA22" s="60">
        <v>0</v>
      </c>
      <c r="BB22" s="60">
        <v>0</v>
      </c>
      <c r="BC22" s="60">
        <v>0</v>
      </c>
      <c r="BD22" s="60">
        <v>0</v>
      </c>
      <c r="BE22" s="60">
        <v>0</v>
      </c>
      <c r="BF22" s="60">
        <v>0</v>
      </c>
      <c r="BG22" s="60">
        <v>0</v>
      </c>
    </row>
    <row r="23" s="1" customFormat="1" ht="20" customHeight="1" spans="1:59">
      <c r="A23" s="46" t="s">
        <v>196</v>
      </c>
      <c r="B23" s="47"/>
      <c r="C23" s="50" t="s">
        <v>10</v>
      </c>
      <c r="D23" s="67" t="s">
        <v>197</v>
      </c>
      <c r="E23" s="60">
        <f t="shared" si="0"/>
        <v>364349.62</v>
      </c>
      <c r="F23" s="60">
        <f t="shared" si="1"/>
        <v>39349.62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f>N24</f>
        <v>39349.62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f t="shared" si="2"/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0">
        <v>0</v>
      </c>
      <c r="AG23" s="60">
        <v>0</v>
      </c>
      <c r="AH23" s="60">
        <v>0</v>
      </c>
      <c r="AI23" s="60">
        <v>0</v>
      </c>
      <c r="AJ23" s="60">
        <v>0</v>
      </c>
      <c r="AK23" s="60">
        <v>0</v>
      </c>
      <c r="AL23" s="60">
        <v>0</v>
      </c>
      <c r="AM23" s="60">
        <v>0</v>
      </c>
      <c r="AN23" s="60">
        <v>0</v>
      </c>
      <c r="AO23" s="60">
        <v>0</v>
      </c>
      <c r="AP23" s="60">
        <v>0</v>
      </c>
      <c r="AQ23" s="60">
        <v>0</v>
      </c>
      <c r="AR23" s="60">
        <v>0</v>
      </c>
      <c r="AS23" s="60">
        <v>0</v>
      </c>
      <c r="AT23" s="60">
        <v>0</v>
      </c>
      <c r="AU23" s="60">
        <v>0</v>
      </c>
      <c r="AV23" s="60">
        <f t="shared" si="3"/>
        <v>325000</v>
      </c>
      <c r="AW23" s="60">
        <v>0</v>
      </c>
      <c r="AX23" s="60">
        <v>0</v>
      </c>
      <c r="AY23" s="60">
        <v>0</v>
      </c>
      <c r="AZ23" s="60">
        <v>0</v>
      </c>
      <c r="BA23" s="60">
        <v>0</v>
      </c>
      <c r="BB23" s="60">
        <v>0</v>
      </c>
      <c r="BC23" s="60">
        <f>BC24</f>
        <v>325000</v>
      </c>
      <c r="BD23" s="60">
        <v>0</v>
      </c>
      <c r="BE23" s="60">
        <v>0</v>
      </c>
      <c r="BF23" s="60">
        <v>0</v>
      </c>
      <c r="BG23" s="60">
        <v>0</v>
      </c>
    </row>
    <row r="24" ht="20" customHeight="1" spans="1:59">
      <c r="A24" s="46" t="s">
        <v>198</v>
      </c>
      <c r="B24" s="47"/>
      <c r="C24" s="50" t="s">
        <v>10</v>
      </c>
      <c r="D24" s="62" t="s">
        <v>199</v>
      </c>
      <c r="E24" s="60">
        <f t="shared" si="0"/>
        <v>364349.62</v>
      </c>
      <c r="F24" s="60">
        <f t="shared" si="1"/>
        <v>39349.62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f>N25+N26</f>
        <v>39349.62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  <c r="AQ24" s="60">
        <v>0</v>
      </c>
      <c r="AR24" s="60">
        <v>0</v>
      </c>
      <c r="AS24" s="60">
        <v>0</v>
      </c>
      <c r="AT24" s="60">
        <v>0</v>
      </c>
      <c r="AU24" s="60">
        <v>0</v>
      </c>
      <c r="AV24" s="60">
        <f t="shared" si="3"/>
        <v>325000</v>
      </c>
      <c r="AW24" s="60">
        <v>0</v>
      </c>
      <c r="AX24" s="60">
        <v>0</v>
      </c>
      <c r="AY24" s="60">
        <v>0</v>
      </c>
      <c r="AZ24" s="60">
        <v>0</v>
      </c>
      <c r="BA24" s="60">
        <v>0</v>
      </c>
      <c r="BB24" s="60">
        <v>0</v>
      </c>
      <c r="BC24" s="60">
        <f>BC25</f>
        <v>325000</v>
      </c>
      <c r="BD24" s="60">
        <v>0</v>
      </c>
      <c r="BE24" s="60">
        <v>0</v>
      </c>
      <c r="BF24" s="60">
        <v>0</v>
      </c>
      <c r="BG24" s="60">
        <v>0</v>
      </c>
    </row>
    <row r="25" ht="20" customHeight="1" spans="1:59">
      <c r="A25" s="46" t="s">
        <v>200</v>
      </c>
      <c r="B25" s="47"/>
      <c r="C25" s="50" t="s">
        <v>10</v>
      </c>
      <c r="D25" s="62" t="s">
        <v>201</v>
      </c>
      <c r="E25" s="60">
        <f t="shared" si="0"/>
        <v>345188.32</v>
      </c>
      <c r="F25" s="60">
        <f t="shared" si="1"/>
        <v>20188.32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20188.32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G25" s="60">
        <v>0</v>
      </c>
      <c r="AH25" s="60">
        <v>0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60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f t="shared" si="3"/>
        <v>325000</v>
      </c>
      <c r="AW25" s="60">
        <v>0</v>
      </c>
      <c r="AX25" s="60">
        <v>0</v>
      </c>
      <c r="AY25" s="60">
        <v>0</v>
      </c>
      <c r="AZ25" s="60">
        <v>0</v>
      </c>
      <c r="BA25" s="60">
        <v>0</v>
      </c>
      <c r="BB25" s="60">
        <v>0</v>
      </c>
      <c r="BC25" s="60">
        <v>325000</v>
      </c>
      <c r="BD25" s="60">
        <v>0</v>
      </c>
      <c r="BE25" s="60">
        <v>0</v>
      </c>
      <c r="BF25" s="60">
        <v>0</v>
      </c>
      <c r="BG25" s="60">
        <v>0</v>
      </c>
    </row>
    <row r="26" ht="20" customHeight="1" spans="1:59">
      <c r="A26" s="46">
        <v>2101102</v>
      </c>
      <c r="B26" s="47"/>
      <c r="C26" s="50"/>
      <c r="D26" s="62" t="s">
        <v>202</v>
      </c>
      <c r="E26" s="60">
        <f t="shared" si="0"/>
        <v>19161.3</v>
      </c>
      <c r="F26" s="60">
        <f t="shared" si="1"/>
        <v>19161.3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19161.3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60">
        <v>0</v>
      </c>
      <c r="AR26" s="60">
        <v>0</v>
      </c>
      <c r="AS26" s="60">
        <v>0</v>
      </c>
      <c r="AT26" s="60">
        <v>0</v>
      </c>
      <c r="AU26" s="60">
        <v>0</v>
      </c>
      <c r="AV26" s="60">
        <f t="shared" si="3"/>
        <v>0</v>
      </c>
      <c r="AW26" s="60">
        <v>0</v>
      </c>
      <c r="AX26" s="60">
        <v>0</v>
      </c>
      <c r="AY26" s="60">
        <v>0</v>
      </c>
      <c r="AZ26" s="60">
        <v>0</v>
      </c>
      <c r="BA26" s="60">
        <v>0</v>
      </c>
      <c r="BB26" s="60">
        <v>0</v>
      </c>
      <c r="BC26" s="60">
        <v>0</v>
      </c>
      <c r="BD26" s="60">
        <v>0</v>
      </c>
      <c r="BE26" s="60">
        <v>0</v>
      </c>
      <c r="BF26" s="60">
        <v>0</v>
      </c>
      <c r="BG26" s="60">
        <v>0</v>
      </c>
    </row>
    <row r="27" ht="20" customHeight="1" spans="1:59">
      <c r="A27" s="46" t="s">
        <v>203</v>
      </c>
      <c r="B27" s="47"/>
      <c r="C27" s="50" t="s">
        <v>10</v>
      </c>
      <c r="D27" s="67" t="s">
        <v>204</v>
      </c>
      <c r="E27" s="60">
        <f t="shared" si="0"/>
        <v>47500</v>
      </c>
      <c r="F27" s="60">
        <f t="shared" si="1"/>
        <v>47500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f>Q28</f>
        <v>47500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60">
        <v>0</v>
      </c>
      <c r="AG27" s="60">
        <v>0</v>
      </c>
      <c r="AH27" s="60">
        <v>0</v>
      </c>
      <c r="AI27" s="60">
        <v>0</v>
      </c>
      <c r="AJ27" s="60">
        <v>0</v>
      </c>
      <c r="AK27" s="60">
        <v>0</v>
      </c>
      <c r="AL27" s="60">
        <v>0</v>
      </c>
      <c r="AM27" s="60">
        <v>0</v>
      </c>
      <c r="AN27" s="60">
        <v>0</v>
      </c>
      <c r="AO27" s="60">
        <v>0</v>
      </c>
      <c r="AP27" s="60">
        <v>0</v>
      </c>
      <c r="AQ27" s="60">
        <v>0</v>
      </c>
      <c r="AR27" s="60">
        <v>0</v>
      </c>
      <c r="AS27" s="60">
        <v>0</v>
      </c>
      <c r="AT27" s="60">
        <v>0</v>
      </c>
      <c r="AU27" s="60">
        <v>0</v>
      </c>
      <c r="AV27" s="60">
        <f t="shared" si="3"/>
        <v>0</v>
      </c>
      <c r="AW27" s="60">
        <v>0</v>
      </c>
      <c r="AX27" s="60">
        <v>0</v>
      </c>
      <c r="AY27" s="60">
        <v>0</v>
      </c>
      <c r="AZ27" s="60">
        <v>0</v>
      </c>
      <c r="BA27" s="60">
        <v>0</v>
      </c>
      <c r="BB27" s="60">
        <v>0</v>
      </c>
      <c r="BC27" s="60">
        <v>0</v>
      </c>
      <c r="BD27" s="60">
        <v>0</v>
      </c>
      <c r="BE27" s="60">
        <v>0</v>
      </c>
      <c r="BF27" s="60">
        <v>0</v>
      </c>
      <c r="BG27" s="60">
        <v>0</v>
      </c>
    </row>
    <row r="28" ht="20" customHeight="1" spans="1:59">
      <c r="A28" s="46" t="s">
        <v>205</v>
      </c>
      <c r="B28" s="47"/>
      <c r="C28" s="50" t="s">
        <v>10</v>
      </c>
      <c r="D28" s="62" t="s">
        <v>206</v>
      </c>
      <c r="E28" s="60">
        <f t="shared" si="0"/>
        <v>47500</v>
      </c>
      <c r="F28" s="60">
        <f t="shared" si="1"/>
        <v>47500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f>Q29</f>
        <v>47500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60">
        <v>0</v>
      </c>
      <c r="AO28" s="60">
        <v>0</v>
      </c>
      <c r="AP28" s="60">
        <v>0</v>
      </c>
      <c r="AQ28" s="60">
        <v>0</v>
      </c>
      <c r="AR28" s="60">
        <v>0</v>
      </c>
      <c r="AS28" s="60">
        <v>0</v>
      </c>
      <c r="AT28" s="60">
        <v>0</v>
      </c>
      <c r="AU28" s="60">
        <v>0</v>
      </c>
      <c r="AV28" s="60">
        <f t="shared" si="3"/>
        <v>0</v>
      </c>
      <c r="AW28" s="60">
        <v>0</v>
      </c>
      <c r="AX28" s="60">
        <v>0</v>
      </c>
      <c r="AY28" s="60">
        <v>0</v>
      </c>
      <c r="AZ28" s="60">
        <v>0</v>
      </c>
      <c r="BA28" s="60">
        <v>0</v>
      </c>
      <c r="BB28" s="60">
        <v>0</v>
      </c>
      <c r="BC28" s="60">
        <v>0</v>
      </c>
      <c r="BD28" s="60">
        <v>0</v>
      </c>
      <c r="BE28" s="60">
        <v>0</v>
      </c>
      <c r="BF28" s="60">
        <v>0</v>
      </c>
      <c r="BG28" s="60">
        <v>0</v>
      </c>
    </row>
    <row r="29" ht="20" customHeight="1" spans="1:59">
      <c r="A29" s="46" t="s">
        <v>207</v>
      </c>
      <c r="B29" s="47"/>
      <c r="C29" s="50" t="s">
        <v>10</v>
      </c>
      <c r="D29" s="62" t="s">
        <v>208</v>
      </c>
      <c r="E29" s="60">
        <f t="shared" si="0"/>
        <v>47500</v>
      </c>
      <c r="F29" s="60">
        <f t="shared" si="1"/>
        <v>47500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47500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v>0</v>
      </c>
      <c r="AQ29" s="60">
        <v>0</v>
      </c>
      <c r="AR29" s="60">
        <v>0</v>
      </c>
      <c r="AS29" s="60">
        <v>0</v>
      </c>
      <c r="AT29" s="60">
        <v>0</v>
      </c>
      <c r="AU29" s="60">
        <v>0</v>
      </c>
      <c r="AV29" s="60">
        <f t="shared" si="3"/>
        <v>0</v>
      </c>
      <c r="AW29" s="60">
        <v>0</v>
      </c>
      <c r="AX29" s="60">
        <v>0</v>
      </c>
      <c r="AY29" s="60">
        <v>0</v>
      </c>
      <c r="AZ29" s="60">
        <v>0</v>
      </c>
      <c r="BA29" s="60">
        <v>0</v>
      </c>
      <c r="BB29" s="60">
        <v>0</v>
      </c>
      <c r="BC29" s="60">
        <v>0</v>
      </c>
      <c r="BD29" s="60">
        <v>0</v>
      </c>
      <c r="BE29" s="60">
        <v>0</v>
      </c>
      <c r="BF29" s="60">
        <v>0</v>
      </c>
      <c r="BG29" s="60">
        <v>0</v>
      </c>
    </row>
  </sheetData>
  <mergeCells count="86">
    <mergeCell ref="A1:T1"/>
    <mergeCell ref="U1:AO1"/>
    <mergeCell ref="A4:D4"/>
    <mergeCell ref="F4:S4"/>
    <mergeCell ref="T4:AU4"/>
    <mergeCell ref="AV4:BG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8:A9"/>
    <mergeCell ref="B8:B9"/>
    <mergeCell ref="C8:C9"/>
    <mergeCell ref="D5:D7"/>
    <mergeCell ref="E4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A5:C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U29"/>
  <sheetViews>
    <sheetView tabSelected="1" workbookViewId="0">
      <selection activeCell="U1" sqref="U1:AO1"/>
    </sheetView>
  </sheetViews>
  <sheetFormatPr defaultColWidth="8.89166666666667" defaultRowHeight="12.75"/>
  <cols>
    <col min="1" max="3" width="3.14166666666667" style="51" customWidth="1"/>
    <col min="4" max="4" width="21.775" style="51" customWidth="1"/>
    <col min="5" max="5" width="13.4416666666667" style="51" customWidth="1"/>
    <col min="6" max="6" width="11.6666666666667" style="51" customWidth="1"/>
    <col min="7" max="7" width="12.6666666666667" style="51" customWidth="1"/>
    <col min="8" max="8" width="11.5583333333333" style="51" customWidth="1"/>
    <col min="9" max="9" width="6" style="51" customWidth="1"/>
    <col min="10" max="10" width="8.775" style="51" customWidth="1"/>
    <col min="11" max="11" width="11.1083333333333" style="51" customWidth="1"/>
    <col min="12" max="12" width="15.1083333333333" style="51" customWidth="1"/>
    <col min="13" max="13" width="7.66666666666667" style="51" customWidth="1"/>
    <col min="14" max="14" width="10.775" style="51" customWidth="1"/>
    <col min="15" max="15" width="6.55833333333333" style="51" customWidth="1"/>
    <col min="16" max="16" width="9" style="51" customWidth="1"/>
    <col min="17" max="17" width="10.4416666666667" style="51" customWidth="1"/>
    <col min="18" max="18" width="5.55833333333333" style="51" customWidth="1"/>
    <col min="19" max="19" width="10.3333333333333" style="51" customWidth="1"/>
    <col min="20" max="20" width="13.225" style="51" customWidth="1"/>
    <col min="21" max="21" width="14.1083333333333" style="51" customWidth="1"/>
    <col min="22" max="22" width="6.66666666666667" style="51" customWidth="1"/>
    <col min="23" max="23" width="6.575" style="51" customWidth="1"/>
    <col min="24" max="24" width="7.425" style="51" customWidth="1"/>
    <col min="25" max="25" width="8.775" style="51" customWidth="1"/>
    <col min="26" max="26" width="4.85" style="51" customWidth="1"/>
    <col min="27" max="27" width="6.10833333333333" style="51" customWidth="1"/>
    <col min="28" max="28" width="11.775" style="51" customWidth="1"/>
    <col min="29" max="29" width="6.425" style="51" customWidth="1"/>
    <col min="30" max="30" width="6.71666666666667" style="51" customWidth="1"/>
    <col min="31" max="31" width="6" style="51" customWidth="1"/>
    <col min="32" max="32" width="5.85" style="51" customWidth="1"/>
    <col min="33" max="33" width="10.3333333333333" style="51" customWidth="1"/>
    <col min="34" max="34" width="11.3333333333333" style="51" customWidth="1"/>
    <col min="35" max="35" width="5.775" style="51" customWidth="1"/>
    <col min="36" max="36" width="11.775" style="51" customWidth="1"/>
    <col min="37" max="37" width="8.14166666666667" style="51" customWidth="1"/>
    <col min="38" max="38" width="7.425" style="51" customWidth="1"/>
    <col min="39" max="39" width="13.425" style="51" customWidth="1"/>
    <col min="40" max="40" width="7" style="51" customWidth="1"/>
    <col min="41" max="41" width="8.85" style="51" customWidth="1"/>
    <col min="42" max="42" width="13.1083333333333" style="51" customWidth="1"/>
    <col min="43" max="43" width="10.8916666666667" style="51" customWidth="1"/>
    <col min="44" max="44" width="14.225" style="51" customWidth="1"/>
    <col min="45" max="45" width="9.14166666666667" style="51"/>
    <col min="46" max="46" width="10.8916666666667" style="51" customWidth="1"/>
    <col min="47" max="47" width="9.14166666666667" style="51"/>
    <col min="48" max="48" width="13.4416666666667" style="51" customWidth="1"/>
    <col min="49" max="49" width="15.3333333333333" style="51" customWidth="1"/>
    <col min="50" max="51" width="9.14166666666667" style="51"/>
    <col min="52" max="52" width="11.3333333333333" style="51" customWidth="1"/>
    <col min="53" max="53" width="13.225" style="51" customWidth="1"/>
    <col min="54" max="54" width="9.14166666666667" style="51"/>
    <col min="55" max="55" width="12.6666666666667" style="51" customWidth="1"/>
    <col min="56" max="58" width="9.14166666666667" style="51"/>
    <col min="59" max="59" width="10.8916666666667" style="51" customWidth="1"/>
    <col min="60" max="172" width="8.89166666666667" style="51"/>
    <col min="173" max="203" width="9.14166666666667" style="51"/>
    <col min="204" max="204" width="9.14166666666667" style="1"/>
    <col min="205" max="16384" width="8.89166666666667" style="1"/>
  </cols>
  <sheetData>
    <row r="1" s="1" customFormat="1" ht="27" spans="1:203">
      <c r="A1" s="52" t="s">
        <v>276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2" t="s">
        <v>276</v>
      </c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</row>
    <row r="2" s="1" customFormat="1" spans="1:20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</row>
    <row r="3" s="1" customFormat="1" ht="14.25" spans="1:58">
      <c r="A3" s="54" t="s">
        <v>217</v>
      </c>
      <c r="BB3" s="63" t="s">
        <v>218</v>
      </c>
      <c r="BF3" s="64" t="s">
        <v>277</v>
      </c>
    </row>
    <row r="4" s="1" customFormat="1" ht="15.4" customHeight="1" spans="1:59">
      <c r="A4" s="55" t="s">
        <v>4</v>
      </c>
      <c r="B4" s="56"/>
      <c r="C4" s="56"/>
      <c r="D4" s="56"/>
      <c r="E4" s="56" t="s">
        <v>176</v>
      </c>
      <c r="F4" s="57" t="s">
        <v>151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 t="s">
        <v>152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 t="s">
        <v>153</v>
      </c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</row>
    <row r="5" s="1" customFormat="1" ht="15.4" customHeight="1" spans="1:59">
      <c r="A5" s="58" t="s">
        <v>168</v>
      </c>
      <c r="B5" s="59"/>
      <c r="C5" s="59"/>
      <c r="D5" s="59" t="s">
        <v>169</v>
      </c>
      <c r="E5" s="59"/>
      <c r="F5" s="59" t="s">
        <v>140</v>
      </c>
      <c r="G5" s="59" t="s">
        <v>219</v>
      </c>
      <c r="H5" s="59" t="s">
        <v>220</v>
      </c>
      <c r="I5" s="59" t="s">
        <v>221</v>
      </c>
      <c r="J5" s="59" t="s">
        <v>222</v>
      </c>
      <c r="K5" s="59" t="s">
        <v>223</v>
      </c>
      <c r="L5" s="59" t="s">
        <v>224</v>
      </c>
      <c r="M5" s="59" t="s">
        <v>225</v>
      </c>
      <c r="N5" s="59" t="s">
        <v>226</v>
      </c>
      <c r="O5" s="59" t="s">
        <v>227</v>
      </c>
      <c r="P5" s="59" t="s">
        <v>228</v>
      </c>
      <c r="Q5" s="59" t="s">
        <v>229</v>
      </c>
      <c r="R5" s="59" t="s">
        <v>230</v>
      </c>
      <c r="S5" s="59" t="s">
        <v>231</v>
      </c>
      <c r="T5" s="59" t="s">
        <v>140</v>
      </c>
      <c r="U5" s="59" t="s">
        <v>232</v>
      </c>
      <c r="V5" s="59" t="s">
        <v>233</v>
      </c>
      <c r="W5" s="59" t="s">
        <v>234</v>
      </c>
      <c r="X5" s="59" t="s">
        <v>235</v>
      </c>
      <c r="Y5" s="59" t="s">
        <v>236</v>
      </c>
      <c r="Z5" s="59" t="s">
        <v>237</v>
      </c>
      <c r="AA5" s="59" t="s">
        <v>238</v>
      </c>
      <c r="AB5" s="59" t="s">
        <v>239</v>
      </c>
      <c r="AC5" s="59" t="s">
        <v>240</v>
      </c>
      <c r="AD5" s="59" t="s">
        <v>241</v>
      </c>
      <c r="AE5" s="59" t="s">
        <v>242</v>
      </c>
      <c r="AF5" s="59" t="s">
        <v>243</v>
      </c>
      <c r="AG5" s="59" t="s">
        <v>244</v>
      </c>
      <c r="AH5" s="59" t="s">
        <v>245</v>
      </c>
      <c r="AI5" s="59" t="s">
        <v>246</v>
      </c>
      <c r="AJ5" s="59" t="s">
        <v>247</v>
      </c>
      <c r="AK5" s="59" t="s">
        <v>248</v>
      </c>
      <c r="AL5" s="59" t="s">
        <v>249</v>
      </c>
      <c r="AM5" s="59" t="s">
        <v>250</v>
      </c>
      <c r="AN5" s="59" t="s">
        <v>251</v>
      </c>
      <c r="AO5" s="59" t="s">
        <v>252</v>
      </c>
      <c r="AP5" s="59" t="s">
        <v>253</v>
      </c>
      <c r="AQ5" s="59" t="s">
        <v>254</v>
      </c>
      <c r="AR5" s="59" t="s">
        <v>255</v>
      </c>
      <c r="AS5" s="59" t="s">
        <v>256</v>
      </c>
      <c r="AT5" s="59" t="s">
        <v>257</v>
      </c>
      <c r="AU5" s="59" t="s">
        <v>258</v>
      </c>
      <c r="AV5" s="59" t="s">
        <v>140</v>
      </c>
      <c r="AW5" s="59" t="s">
        <v>259</v>
      </c>
      <c r="AX5" s="59" t="s">
        <v>260</v>
      </c>
      <c r="AY5" s="59" t="s">
        <v>261</v>
      </c>
      <c r="AZ5" s="59" t="s">
        <v>262</v>
      </c>
      <c r="BA5" s="59" t="s">
        <v>263</v>
      </c>
      <c r="BB5" s="59" t="s">
        <v>264</v>
      </c>
      <c r="BC5" s="59" t="s">
        <v>265</v>
      </c>
      <c r="BD5" s="59" t="s">
        <v>266</v>
      </c>
      <c r="BE5" s="59" t="s">
        <v>267</v>
      </c>
      <c r="BF5" s="59" t="s">
        <v>268</v>
      </c>
      <c r="BG5" s="59" t="s">
        <v>269</v>
      </c>
    </row>
    <row r="6" s="1" customFormat="1" ht="15.4" customHeight="1" spans="1:59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</row>
    <row r="7" s="1" customFormat="1" ht="15.4" customHeight="1" spans="1:59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</row>
    <row r="8" s="1" customFormat="1" ht="15.4" customHeight="1" spans="1:59">
      <c r="A8" s="58" t="s">
        <v>173</v>
      </c>
      <c r="B8" s="59" t="s">
        <v>174</v>
      </c>
      <c r="C8" s="59" t="s">
        <v>175</v>
      </c>
      <c r="D8" s="59" t="s">
        <v>9</v>
      </c>
      <c r="E8" s="59" t="s">
        <v>11</v>
      </c>
      <c r="F8" s="59" t="s">
        <v>20</v>
      </c>
      <c r="G8" s="59" t="s">
        <v>12</v>
      </c>
      <c r="H8" s="59" t="s">
        <v>31</v>
      </c>
      <c r="I8" s="59" t="s">
        <v>13</v>
      </c>
      <c r="J8" s="59" t="s">
        <v>42</v>
      </c>
      <c r="K8" s="59" t="s">
        <v>48</v>
      </c>
      <c r="L8" s="59" t="s">
        <v>53</v>
      </c>
      <c r="M8" s="59" t="s">
        <v>58</v>
      </c>
      <c r="N8" s="59" t="s">
        <v>63</v>
      </c>
      <c r="O8" s="59" t="s">
        <v>67</v>
      </c>
      <c r="P8" s="59" t="s">
        <v>72</v>
      </c>
      <c r="Q8" s="59" t="s">
        <v>77</v>
      </c>
      <c r="R8" s="59" t="s">
        <v>82</v>
      </c>
      <c r="S8" s="59" t="s">
        <v>87</v>
      </c>
      <c r="T8" s="59" t="s">
        <v>92</v>
      </c>
      <c r="U8" s="59" t="s">
        <v>97</v>
      </c>
      <c r="V8" s="59" t="s">
        <v>102</v>
      </c>
      <c r="W8" s="59" t="s">
        <v>107</v>
      </c>
      <c r="X8" s="59" t="s">
        <v>112</v>
      </c>
      <c r="Y8" s="59" t="s">
        <v>117</v>
      </c>
      <c r="Z8" s="59" t="s">
        <v>122</v>
      </c>
      <c r="AA8" s="59" t="s">
        <v>127</v>
      </c>
      <c r="AB8" s="59" t="s">
        <v>131</v>
      </c>
      <c r="AC8" s="59" t="s">
        <v>270</v>
      </c>
      <c r="AD8" s="59" t="s">
        <v>271</v>
      </c>
      <c r="AE8" s="59" t="s">
        <v>272</v>
      </c>
      <c r="AF8" s="59" t="s">
        <v>273</v>
      </c>
      <c r="AG8" s="59" t="s">
        <v>274</v>
      </c>
      <c r="AH8" s="59" t="s">
        <v>275</v>
      </c>
      <c r="AI8" s="59" t="s">
        <v>144</v>
      </c>
      <c r="AJ8" s="59" t="s">
        <v>146</v>
      </c>
      <c r="AK8" s="59" t="s">
        <v>147</v>
      </c>
      <c r="AL8" s="59" t="s">
        <v>148</v>
      </c>
      <c r="AM8" s="59" t="s">
        <v>149</v>
      </c>
      <c r="AN8" s="59" t="s">
        <v>150</v>
      </c>
      <c r="AO8" s="59" t="s">
        <v>16</v>
      </c>
      <c r="AP8" s="59" t="s">
        <v>22</v>
      </c>
      <c r="AQ8" s="59" t="s">
        <v>27</v>
      </c>
      <c r="AR8" s="59" t="s">
        <v>33</v>
      </c>
      <c r="AS8" s="59" t="s">
        <v>38</v>
      </c>
      <c r="AT8" s="59" t="s">
        <v>44</v>
      </c>
      <c r="AU8" s="59" t="s">
        <v>50</v>
      </c>
      <c r="AV8" s="59" t="s">
        <v>55</v>
      </c>
      <c r="AW8" s="59" t="s">
        <v>60</v>
      </c>
      <c r="AX8" s="59" t="s">
        <v>65</v>
      </c>
      <c r="AY8" s="59" t="s">
        <v>69</v>
      </c>
      <c r="AZ8" s="59" t="s">
        <v>74</v>
      </c>
      <c r="BA8" s="59" t="s">
        <v>79</v>
      </c>
      <c r="BB8" s="59" t="s">
        <v>84</v>
      </c>
      <c r="BC8" s="59" t="s">
        <v>89</v>
      </c>
      <c r="BD8" s="59" t="s">
        <v>94</v>
      </c>
      <c r="BE8" s="59" t="s">
        <v>99</v>
      </c>
      <c r="BF8" s="59" t="s">
        <v>104</v>
      </c>
      <c r="BG8" s="59" t="s">
        <v>109</v>
      </c>
    </row>
    <row r="9" s="1" customFormat="1" ht="15.4" customHeight="1" spans="1:59">
      <c r="A9" s="58"/>
      <c r="B9" s="59"/>
      <c r="C9" s="59"/>
      <c r="D9" s="59" t="s">
        <v>176</v>
      </c>
      <c r="E9" s="60">
        <f>F9+T9+AV9</f>
        <v>6142168.08</v>
      </c>
      <c r="F9" s="60">
        <f t="shared" ref="F9:F29" si="0">G9+H9+I9+J9+K9+L9+M9+N9+O9+P9+Q9+R9+S9</f>
        <v>888407.38</v>
      </c>
      <c r="G9" s="60">
        <f t="shared" ref="G9:K9" si="1">G10</f>
        <v>334656</v>
      </c>
      <c r="H9" s="60">
        <f t="shared" si="1"/>
        <v>215272</v>
      </c>
      <c r="I9" s="60">
        <v>0</v>
      </c>
      <c r="J9" s="60">
        <v>0</v>
      </c>
      <c r="K9" s="60">
        <f t="shared" si="1"/>
        <v>105960</v>
      </c>
      <c r="L9" s="60">
        <f>L14</f>
        <v>118749.6</v>
      </c>
      <c r="M9" s="60">
        <v>0</v>
      </c>
      <c r="N9" s="60">
        <f>N23</f>
        <v>39349.62</v>
      </c>
      <c r="O9" s="60">
        <v>0</v>
      </c>
      <c r="P9" s="60">
        <f>P21</f>
        <v>2920.16</v>
      </c>
      <c r="Q9" s="60">
        <f>Q27</f>
        <v>47500</v>
      </c>
      <c r="R9" s="60">
        <v>0</v>
      </c>
      <c r="S9" s="60">
        <f t="shared" ref="S9:S11" si="2">S10</f>
        <v>24000</v>
      </c>
      <c r="T9" s="60">
        <f t="shared" ref="T9:T23" si="3">U9+V9+W9+X9+Y9+Z9+AA9+AB9+AC9+AD9+AE9+AF9+AG9+AH9+AI9+AJ9+AK9+AL9+AM9+AN9+AO9+AP9+AQ9+AR9+AS9+AT9+AU9</f>
        <v>93015.7</v>
      </c>
      <c r="U9" s="60">
        <f>U10+U14</f>
        <v>9800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0">
        <f>AB10</f>
        <v>59976</v>
      </c>
      <c r="AC9" s="60">
        <v>0</v>
      </c>
      <c r="AD9" s="60">
        <v>0</v>
      </c>
      <c r="AE9" s="60">
        <v>0</v>
      </c>
      <c r="AF9" s="60">
        <v>0</v>
      </c>
      <c r="AG9" s="60">
        <f>AG10</f>
        <v>0</v>
      </c>
      <c r="AH9" s="60">
        <v>0</v>
      </c>
      <c r="AI9" s="60">
        <v>0</v>
      </c>
      <c r="AJ9" s="60">
        <v>0</v>
      </c>
      <c r="AK9" s="60">
        <v>0</v>
      </c>
      <c r="AL9" s="60">
        <v>0</v>
      </c>
      <c r="AM9" s="60">
        <v>0</v>
      </c>
      <c r="AN9" s="60">
        <v>0</v>
      </c>
      <c r="AO9" s="60">
        <v>0</v>
      </c>
      <c r="AP9" s="60">
        <v>0</v>
      </c>
      <c r="AQ9" s="60">
        <f>AQ10+AQ14</f>
        <v>23239.7</v>
      </c>
      <c r="AR9" s="60">
        <v>0</v>
      </c>
      <c r="AS9" s="60">
        <v>0</v>
      </c>
      <c r="AT9" s="60">
        <v>0</v>
      </c>
      <c r="AU9" s="60">
        <v>0</v>
      </c>
      <c r="AV9" s="60">
        <f>AW9+AX9+AY9+AZ9+BA9+BB9+BC9+BD9+BE9+BF9+BG9</f>
        <v>5160745</v>
      </c>
      <c r="AW9" s="60">
        <f t="shared" ref="AW9:BB9" si="4">AW14</f>
        <v>3842712</v>
      </c>
      <c r="AX9" s="60">
        <v>0</v>
      </c>
      <c r="AY9" s="60">
        <v>0</v>
      </c>
      <c r="AZ9" s="60">
        <f>AZ19</f>
        <v>617086</v>
      </c>
      <c r="BA9" s="60">
        <f t="shared" si="4"/>
        <v>239024</v>
      </c>
      <c r="BB9" s="60">
        <f t="shared" si="4"/>
        <v>0</v>
      </c>
      <c r="BC9" s="60">
        <f>BC23</f>
        <v>325000</v>
      </c>
      <c r="BD9" s="60">
        <v>0</v>
      </c>
      <c r="BE9" s="60">
        <v>0</v>
      </c>
      <c r="BF9" s="60">
        <v>0</v>
      </c>
      <c r="BG9" s="60">
        <f>BG14</f>
        <v>136923</v>
      </c>
    </row>
    <row r="10" s="1" customFormat="1" ht="20" customHeight="1" spans="1:59">
      <c r="A10" s="46" t="s">
        <v>177</v>
      </c>
      <c r="B10" s="47"/>
      <c r="C10" s="47"/>
      <c r="D10" s="8" t="s">
        <v>178</v>
      </c>
      <c r="E10" s="60">
        <f t="shared" ref="E10:E29" si="5">F10+T10+AV10</f>
        <v>772903.7</v>
      </c>
      <c r="F10" s="60">
        <f t="shared" si="0"/>
        <v>679888</v>
      </c>
      <c r="G10" s="60">
        <f t="shared" ref="G10:K10" si="6">G11</f>
        <v>334656</v>
      </c>
      <c r="H10" s="60">
        <f t="shared" si="6"/>
        <v>215272</v>
      </c>
      <c r="I10" s="60">
        <v>0</v>
      </c>
      <c r="J10" s="60">
        <v>0</v>
      </c>
      <c r="K10" s="60">
        <f t="shared" si="6"/>
        <v>105960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60">
        <f t="shared" si="2"/>
        <v>24000</v>
      </c>
      <c r="T10" s="60">
        <f t="shared" si="3"/>
        <v>93015.7</v>
      </c>
      <c r="U10" s="60">
        <f>U11</f>
        <v>9800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f>AB11</f>
        <v>59976</v>
      </c>
      <c r="AC10" s="60">
        <v>0</v>
      </c>
      <c r="AD10" s="60">
        <v>0</v>
      </c>
      <c r="AE10" s="60">
        <v>0</v>
      </c>
      <c r="AF10" s="60">
        <v>0</v>
      </c>
      <c r="AG10" s="60">
        <f>AG11</f>
        <v>0</v>
      </c>
      <c r="AH10" s="60">
        <v>0</v>
      </c>
      <c r="AI10" s="60">
        <v>0</v>
      </c>
      <c r="AJ10" s="60">
        <v>0</v>
      </c>
      <c r="AK10" s="60">
        <v>0</v>
      </c>
      <c r="AL10" s="60">
        <v>0</v>
      </c>
      <c r="AM10" s="60">
        <v>0</v>
      </c>
      <c r="AN10" s="60">
        <v>0</v>
      </c>
      <c r="AO10" s="60">
        <v>0</v>
      </c>
      <c r="AP10" s="60">
        <v>0</v>
      </c>
      <c r="AQ10" s="60">
        <f t="shared" ref="AQ10:AQ15" si="7">AQ11</f>
        <v>23239.7</v>
      </c>
      <c r="AR10" s="60">
        <v>0</v>
      </c>
      <c r="AS10" s="60">
        <v>0</v>
      </c>
      <c r="AT10" s="60">
        <v>0</v>
      </c>
      <c r="AU10" s="60">
        <v>0</v>
      </c>
      <c r="AV10" s="60">
        <f t="shared" ref="AV10:AV29" si="8">AW10+AX10+AY10+AZ10+BA10+BB10+BC10+BD10+BE10+BF10+BG10</f>
        <v>0</v>
      </c>
      <c r="AW10" s="60">
        <v>0</v>
      </c>
      <c r="AX10" s="60">
        <v>0</v>
      </c>
      <c r="AY10" s="60">
        <v>0</v>
      </c>
      <c r="AZ10" s="60">
        <v>0</v>
      </c>
      <c r="BA10" s="60">
        <v>0</v>
      </c>
      <c r="BB10" s="60">
        <v>0</v>
      </c>
      <c r="BC10" s="60">
        <v>0</v>
      </c>
      <c r="BD10" s="60">
        <v>0</v>
      </c>
      <c r="BE10" s="60">
        <v>0</v>
      </c>
      <c r="BF10" s="60">
        <v>0</v>
      </c>
      <c r="BG10" s="60">
        <v>0</v>
      </c>
    </row>
    <row r="11" s="1" customFormat="1" ht="20" customHeight="1" spans="1:59">
      <c r="A11" s="46" t="s">
        <v>179</v>
      </c>
      <c r="B11" s="47"/>
      <c r="C11" s="47"/>
      <c r="D11" s="47" t="s">
        <v>180</v>
      </c>
      <c r="E11" s="60">
        <f t="shared" si="5"/>
        <v>772903.7</v>
      </c>
      <c r="F11" s="60">
        <f t="shared" si="0"/>
        <v>679888</v>
      </c>
      <c r="G11" s="60">
        <f t="shared" ref="G11:K11" si="9">G12+G13</f>
        <v>334656</v>
      </c>
      <c r="H11" s="60">
        <f t="shared" si="9"/>
        <v>215272</v>
      </c>
      <c r="I11" s="60">
        <v>0</v>
      </c>
      <c r="J11" s="60">
        <v>0</v>
      </c>
      <c r="K11" s="60">
        <f t="shared" si="9"/>
        <v>105960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f t="shared" si="2"/>
        <v>24000</v>
      </c>
      <c r="T11" s="60">
        <f t="shared" si="3"/>
        <v>93015.7</v>
      </c>
      <c r="U11" s="60">
        <f>U12+U13</f>
        <v>9800</v>
      </c>
      <c r="V11" s="60">
        <v>0</v>
      </c>
      <c r="W11" s="60">
        <v>0</v>
      </c>
      <c r="X11" s="60">
        <v>0</v>
      </c>
      <c r="Y11" s="60">
        <v>0</v>
      </c>
      <c r="Z11" s="60">
        <v>0</v>
      </c>
      <c r="AA11" s="60">
        <v>0</v>
      </c>
      <c r="AB11" s="60">
        <f>AB12+AB13</f>
        <v>59976</v>
      </c>
      <c r="AC11" s="60">
        <v>0</v>
      </c>
      <c r="AD11" s="60">
        <v>0</v>
      </c>
      <c r="AE11" s="60">
        <v>0</v>
      </c>
      <c r="AF11" s="60">
        <v>0</v>
      </c>
      <c r="AG11" s="60">
        <f>AG12+AG13</f>
        <v>0</v>
      </c>
      <c r="AH11" s="60">
        <v>0</v>
      </c>
      <c r="AI11" s="60">
        <v>0</v>
      </c>
      <c r="AJ11" s="60">
        <v>0</v>
      </c>
      <c r="AK11" s="60">
        <v>0</v>
      </c>
      <c r="AL11" s="60">
        <v>0</v>
      </c>
      <c r="AM11" s="60">
        <v>0</v>
      </c>
      <c r="AN11" s="60">
        <v>0</v>
      </c>
      <c r="AO11" s="60">
        <v>0</v>
      </c>
      <c r="AP11" s="60">
        <v>0</v>
      </c>
      <c r="AQ11" s="60">
        <f>AQ12+AQ13</f>
        <v>23239.7</v>
      </c>
      <c r="AR11" s="60">
        <v>0</v>
      </c>
      <c r="AS11" s="60">
        <v>0</v>
      </c>
      <c r="AT11" s="60">
        <v>0</v>
      </c>
      <c r="AU11" s="60">
        <v>0</v>
      </c>
      <c r="AV11" s="60">
        <f t="shared" si="8"/>
        <v>0</v>
      </c>
      <c r="AW11" s="60">
        <v>0</v>
      </c>
      <c r="AX11" s="60">
        <v>0</v>
      </c>
      <c r="AY11" s="60">
        <v>0</v>
      </c>
      <c r="AZ11" s="60">
        <v>0</v>
      </c>
      <c r="BA11" s="60">
        <v>0</v>
      </c>
      <c r="BB11" s="60">
        <v>0</v>
      </c>
      <c r="BC11" s="60">
        <v>0</v>
      </c>
      <c r="BD11" s="60">
        <v>0</v>
      </c>
      <c r="BE11" s="60">
        <v>0</v>
      </c>
      <c r="BF11" s="60">
        <v>0</v>
      </c>
      <c r="BG11" s="60">
        <v>0</v>
      </c>
    </row>
    <row r="12" s="1" customFormat="1" ht="20" customHeight="1" spans="1:59">
      <c r="A12" s="46" t="s">
        <v>181</v>
      </c>
      <c r="B12" s="47"/>
      <c r="C12" s="47"/>
      <c r="D12" s="47" t="s">
        <v>182</v>
      </c>
      <c r="E12" s="60">
        <f t="shared" si="5"/>
        <v>387607</v>
      </c>
      <c r="F12" s="60">
        <f t="shared" si="0"/>
        <v>370508</v>
      </c>
      <c r="G12" s="60">
        <v>179136</v>
      </c>
      <c r="H12" s="60">
        <v>167372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24000</v>
      </c>
      <c r="T12" s="60">
        <f t="shared" si="3"/>
        <v>17099</v>
      </c>
      <c r="U12" s="60">
        <v>4800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60">
        <v>0</v>
      </c>
      <c r="AH12" s="60">
        <v>0</v>
      </c>
      <c r="AI12" s="60">
        <v>0</v>
      </c>
      <c r="AJ12" s="60">
        <v>0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v>0</v>
      </c>
      <c r="AQ12" s="60">
        <v>12299</v>
      </c>
      <c r="AR12" s="60">
        <v>0</v>
      </c>
      <c r="AS12" s="60">
        <v>0</v>
      </c>
      <c r="AT12" s="60">
        <v>0</v>
      </c>
      <c r="AU12" s="60">
        <v>0</v>
      </c>
      <c r="AV12" s="60">
        <f t="shared" si="8"/>
        <v>0</v>
      </c>
      <c r="AW12" s="60">
        <v>0</v>
      </c>
      <c r="AX12" s="60">
        <v>0</v>
      </c>
      <c r="AY12" s="60">
        <v>0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60">
        <v>0</v>
      </c>
      <c r="BF12" s="60">
        <v>0</v>
      </c>
      <c r="BG12" s="60">
        <v>0</v>
      </c>
    </row>
    <row r="13" s="1" customFormat="1" ht="20" customHeight="1" spans="1:59">
      <c r="A13" s="46" t="s">
        <v>183</v>
      </c>
      <c r="B13" s="47"/>
      <c r="C13" s="47"/>
      <c r="D13" s="47" t="s">
        <v>184</v>
      </c>
      <c r="E13" s="60">
        <f t="shared" si="5"/>
        <v>385296.7</v>
      </c>
      <c r="F13" s="60">
        <f t="shared" si="0"/>
        <v>309380</v>
      </c>
      <c r="G13" s="60">
        <v>155520</v>
      </c>
      <c r="H13" s="60">
        <v>47900</v>
      </c>
      <c r="I13" s="60">
        <v>0</v>
      </c>
      <c r="J13" s="60">
        <v>0</v>
      </c>
      <c r="K13" s="60">
        <v>105960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f t="shared" si="3"/>
        <v>75916.7</v>
      </c>
      <c r="U13" s="60">
        <v>5000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59976</v>
      </c>
      <c r="AC13" s="60">
        <v>0</v>
      </c>
      <c r="AD13" s="60">
        <v>0</v>
      </c>
      <c r="AE13" s="60">
        <v>0</v>
      </c>
      <c r="AF13" s="60">
        <v>0</v>
      </c>
      <c r="AG13" s="60"/>
      <c r="AH13" s="60">
        <v>0</v>
      </c>
      <c r="AI13" s="60">
        <v>0</v>
      </c>
      <c r="AJ13" s="60">
        <v>0</v>
      </c>
      <c r="AK13" s="60">
        <v>0</v>
      </c>
      <c r="AL13" s="60">
        <v>0</v>
      </c>
      <c r="AM13" s="60">
        <v>0</v>
      </c>
      <c r="AN13" s="60">
        <v>0</v>
      </c>
      <c r="AO13" s="60">
        <v>0</v>
      </c>
      <c r="AP13" s="60">
        <v>0</v>
      </c>
      <c r="AQ13" s="60">
        <v>10940.7</v>
      </c>
      <c r="AR13" s="60">
        <v>0</v>
      </c>
      <c r="AS13" s="60">
        <v>0</v>
      </c>
      <c r="AT13" s="60">
        <v>0</v>
      </c>
      <c r="AU13" s="60">
        <v>0</v>
      </c>
      <c r="AV13" s="60">
        <f t="shared" si="8"/>
        <v>0</v>
      </c>
      <c r="AW13" s="60">
        <v>0</v>
      </c>
      <c r="AX13" s="60">
        <v>0</v>
      </c>
      <c r="AY13" s="60">
        <v>0</v>
      </c>
      <c r="AZ13" s="60">
        <v>0</v>
      </c>
      <c r="BA13" s="60">
        <v>0</v>
      </c>
      <c r="BB13" s="60">
        <v>0</v>
      </c>
      <c r="BC13" s="60">
        <v>0</v>
      </c>
      <c r="BD13" s="60">
        <v>0</v>
      </c>
      <c r="BE13" s="60">
        <v>0</v>
      </c>
      <c r="BF13" s="60">
        <v>0</v>
      </c>
      <c r="BG13" s="60">
        <v>0</v>
      </c>
    </row>
    <row r="14" s="1" customFormat="1" ht="20" customHeight="1" spans="1:59">
      <c r="A14" s="46" t="s">
        <v>185</v>
      </c>
      <c r="B14" s="47"/>
      <c r="C14" s="47"/>
      <c r="D14" s="8" t="s">
        <v>186</v>
      </c>
      <c r="E14" s="60">
        <f>E15+E19+E21</f>
        <v>4957414.76</v>
      </c>
      <c r="F14" s="60">
        <f t="shared" si="0"/>
        <v>118749.6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f>L15</f>
        <v>118749.6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f t="shared" si="3"/>
        <v>0</v>
      </c>
      <c r="U14" s="60">
        <f>U15</f>
        <v>0</v>
      </c>
      <c r="V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0</v>
      </c>
      <c r="AG14" s="60">
        <v>0</v>
      </c>
      <c r="AH14" s="60">
        <v>0</v>
      </c>
      <c r="AI14" s="60">
        <v>0</v>
      </c>
      <c r="AJ14" s="60">
        <v>0</v>
      </c>
      <c r="AK14" s="60">
        <v>0</v>
      </c>
      <c r="AL14" s="60">
        <v>0</v>
      </c>
      <c r="AM14" s="60">
        <v>0</v>
      </c>
      <c r="AN14" s="60">
        <v>0</v>
      </c>
      <c r="AO14" s="60">
        <v>0</v>
      </c>
      <c r="AP14" s="60">
        <v>0</v>
      </c>
      <c r="AQ14" s="60">
        <f t="shared" si="7"/>
        <v>0</v>
      </c>
      <c r="AR14" s="60">
        <v>0</v>
      </c>
      <c r="AS14" s="60">
        <v>0</v>
      </c>
      <c r="AT14" s="60">
        <v>0</v>
      </c>
      <c r="AU14" s="60">
        <v>0</v>
      </c>
      <c r="AV14" s="60">
        <f>AV15+AV19</f>
        <v>4835745</v>
      </c>
      <c r="AW14" s="60">
        <f>AW15</f>
        <v>3842712</v>
      </c>
      <c r="AX14" s="60">
        <v>0</v>
      </c>
      <c r="AY14" s="60">
        <v>0</v>
      </c>
      <c r="AZ14" s="60">
        <v>0</v>
      </c>
      <c r="BA14" s="60">
        <f>BA15+BA19</f>
        <v>239024</v>
      </c>
      <c r="BB14" s="60">
        <f>BB15</f>
        <v>0</v>
      </c>
      <c r="BC14" s="60">
        <v>0</v>
      </c>
      <c r="BD14" s="60">
        <v>0</v>
      </c>
      <c r="BE14" s="60">
        <v>0</v>
      </c>
      <c r="BF14" s="60">
        <v>0</v>
      </c>
      <c r="BG14" s="60">
        <f>BG15</f>
        <v>136923</v>
      </c>
    </row>
    <row r="15" s="1" customFormat="1" ht="20" customHeight="1" spans="1:59">
      <c r="A15" s="46" t="s">
        <v>187</v>
      </c>
      <c r="B15" s="47"/>
      <c r="C15" s="47"/>
      <c r="D15" s="47" t="s">
        <v>188</v>
      </c>
      <c r="E15" s="60">
        <f t="shared" si="5"/>
        <v>4302784.6</v>
      </c>
      <c r="F15" s="60">
        <f t="shared" si="0"/>
        <v>118749.6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f>L16+L17+L18</f>
        <v>118749.6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f t="shared" si="3"/>
        <v>0</v>
      </c>
      <c r="U15" s="60">
        <f>U16+U17</f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60">
        <v>0</v>
      </c>
      <c r="AG15" s="60">
        <v>0</v>
      </c>
      <c r="AH15" s="60">
        <v>0</v>
      </c>
      <c r="AI15" s="60">
        <v>0</v>
      </c>
      <c r="AJ15" s="60">
        <v>0</v>
      </c>
      <c r="AK15" s="60">
        <v>0</v>
      </c>
      <c r="AL15" s="60">
        <v>0</v>
      </c>
      <c r="AM15" s="60">
        <v>0</v>
      </c>
      <c r="AN15" s="60">
        <v>0</v>
      </c>
      <c r="AO15" s="60">
        <v>0</v>
      </c>
      <c r="AP15" s="60">
        <v>0</v>
      </c>
      <c r="AQ15" s="60">
        <f t="shared" si="7"/>
        <v>0</v>
      </c>
      <c r="AR15" s="60">
        <v>0</v>
      </c>
      <c r="AS15" s="60">
        <v>0</v>
      </c>
      <c r="AT15" s="60">
        <v>0</v>
      </c>
      <c r="AU15" s="60">
        <v>0</v>
      </c>
      <c r="AV15" s="60">
        <f t="shared" si="8"/>
        <v>4184035</v>
      </c>
      <c r="AW15" s="60">
        <f t="shared" ref="AW15:BB15" si="10">AW16</f>
        <v>3842712</v>
      </c>
      <c r="AX15" s="60">
        <v>0</v>
      </c>
      <c r="AY15" s="60">
        <v>0</v>
      </c>
      <c r="AZ15" s="60">
        <v>0</v>
      </c>
      <c r="BA15" s="60">
        <f t="shared" si="10"/>
        <v>204400</v>
      </c>
      <c r="BB15" s="60">
        <f t="shared" si="10"/>
        <v>0</v>
      </c>
      <c r="BC15" s="60">
        <v>0</v>
      </c>
      <c r="BD15" s="60">
        <v>0</v>
      </c>
      <c r="BE15" s="60">
        <v>0</v>
      </c>
      <c r="BF15" s="60">
        <v>0</v>
      </c>
      <c r="BG15" s="60">
        <f>BG16</f>
        <v>136923</v>
      </c>
    </row>
    <row r="16" s="1" customFormat="1" ht="20" customHeight="1" spans="1:59">
      <c r="A16" s="46" t="s">
        <v>189</v>
      </c>
      <c r="B16" s="47"/>
      <c r="C16" s="47"/>
      <c r="D16" s="47" t="s">
        <v>190</v>
      </c>
      <c r="E16" s="60">
        <f t="shared" si="5"/>
        <v>4184035</v>
      </c>
      <c r="F16" s="60">
        <f t="shared" si="0"/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f t="shared" si="3"/>
        <v>0</v>
      </c>
      <c r="U16" s="60">
        <v>0</v>
      </c>
      <c r="V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60">
        <v>0</v>
      </c>
      <c r="AD16" s="60">
        <v>0</v>
      </c>
      <c r="AE16" s="60">
        <v>0</v>
      </c>
      <c r="AF16" s="60">
        <v>0</v>
      </c>
      <c r="AG16" s="60">
        <v>0</v>
      </c>
      <c r="AH16" s="60"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0">
        <v>0</v>
      </c>
      <c r="AO16" s="60">
        <v>0</v>
      </c>
      <c r="AP16" s="60">
        <v>0</v>
      </c>
      <c r="AQ16" s="60">
        <v>0</v>
      </c>
      <c r="AR16" s="60">
        <v>0</v>
      </c>
      <c r="AS16" s="60">
        <v>0</v>
      </c>
      <c r="AT16" s="60">
        <v>0</v>
      </c>
      <c r="AU16" s="60">
        <v>0</v>
      </c>
      <c r="AV16" s="60">
        <f t="shared" si="8"/>
        <v>4184035</v>
      </c>
      <c r="AW16" s="60">
        <v>3842712</v>
      </c>
      <c r="AX16" s="60">
        <v>0</v>
      </c>
      <c r="AY16" s="60">
        <v>0</v>
      </c>
      <c r="AZ16" s="60">
        <v>0</v>
      </c>
      <c r="BA16" s="60">
        <v>204400</v>
      </c>
      <c r="BB16" s="60">
        <v>0</v>
      </c>
      <c r="BC16" s="60">
        <v>0</v>
      </c>
      <c r="BD16" s="60">
        <v>0</v>
      </c>
      <c r="BE16" s="60">
        <v>0</v>
      </c>
      <c r="BF16" s="60">
        <v>0</v>
      </c>
      <c r="BG16" s="60">
        <v>136923</v>
      </c>
    </row>
    <row r="17" s="1" customFormat="1" ht="20" customHeight="1" spans="1:59">
      <c r="A17" s="46">
        <v>2080502</v>
      </c>
      <c r="B17" s="47"/>
      <c r="C17" s="47"/>
      <c r="D17" s="47" t="s">
        <v>191</v>
      </c>
      <c r="E17" s="60">
        <f t="shared" si="5"/>
        <v>0</v>
      </c>
      <c r="F17" s="60">
        <f t="shared" si="0"/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f t="shared" si="3"/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0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60">
        <f t="shared" si="8"/>
        <v>0</v>
      </c>
      <c r="AW17" s="60">
        <v>0</v>
      </c>
      <c r="AX17" s="60">
        <v>0</v>
      </c>
      <c r="AY17" s="60">
        <v>0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60">
        <v>0</v>
      </c>
      <c r="BF17" s="60">
        <v>0</v>
      </c>
      <c r="BG17" s="60">
        <v>0</v>
      </c>
    </row>
    <row r="18" s="1" customFormat="1" ht="20" customHeight="1" spans="1:59">
      <c r="A18" s="46">
        <v>2080505</v>
      </c>
      <c r="B18" s="47"/>
      <c r="C18" s="47"/>
      <c r="D18" s="47" t="s">
        <v>192</v>
      </c>
      <c r="E18" s="60">
        <f t="shared" si="5"/>
        <v>118749.6</v>
      </c>
      <c r="F18" s="60">
        <f t="shared" si="0"/>
        <v>118749.6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118749.6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f t="shared" si="3"/>
        <v>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0">
        <v>0</v>
      </c>
      <c r="AD18" s="60">
        <v>0</v>
      </c>
      <c r="AE18" s="60">
        <v>0</v>
      </c>
      <c r="AF18" s="60">
        <v>0</v>
      </c>
      <c r="AG18" s="60">
        <v>0</v>
      </c>
      <c r="AH18" s="60">
        <v>0</v>
      </c>
      <c r="AI18" s="60">
        <v>0</v>
      </c>
      <c r="AJ18" s="60">
        <v>0</v>
      </c>
      <c r="AK18" s="60">
        <v>0</v>
      </c>
      <c r="AL18" s="60">
        <v>0</v>
      </c>
      <c r="AM18" s="60">
        <v>0</v>
      </c>
      <c r="AN18" s="60">
        <v>0</v>
      </c>
      <c r="AO18" s="60">
        <v>0</v>
      </c>
      <c r="AP18" s="60">
        <v>0</v>
      </c>
      <c r="AQ18" s="60">
        <v>0</v>
      </c>
      <c r="AR18" s="60">
        <v>0</v>
      </c>
      <c r="AS18" s="60">
        <v>0</v>
      </c>
      <c r="AT18" s="60">
        <v>0</v>
      </c>
      <c r="AU18" s="60">
        <v>0</v>
      </c>
      <c r="AV18" s="60">
        <f t="shared" si="8"/>
        <v>0</v>
      </c>
      <c r="AW18" s="60">
        <v>0</v>
      </c>
      <c r="AX18" s="60">
        <v>0</v>
      </c>
      <c r="AY18" s="60">
        <v>0</v>
      </c>
      <c r="AZ18" s="60">
        <v>0</v>
      </c>
      <c r="BA18" s="60">
        <v>0</v>
      </c>
      <c r="BB18" s="60">
        <v>0</v>
      </c>
      <c r="BC18" s="60">
        <v>0</v>
      </c>
      <c r="BD18" s="60">
        <v>0</v>
      </c>
      <c r="BE18" s="60">
        <v>0</v>
      </c>
      <c r="BF18" s="60">
        <v>0</v>
      </c>
      <c r="BG18" s="60">
        <v>0</v>
      </c>
    </row>
    <row r="19" s="1" customFormat="1" ht="20" customHeight="1" spans="1:59">
      <c r="A19" s="46">
        <v>20808</v>
      </c>
      <c r="B19" s="47"/>
      <c r="C19" s="47"/>
      <c r="D19" s="47" t="s">
        <v>193</v>
      </c>
      <c r="E19" s="60">
        <f t="shared" si="5"/>
        <v>651710</v>
      </c>
      <c r="F19" s="60">
        <f t="shared" si="0"/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f t="shared" si="3"/>
        <v>0</v>
      </c>
      <c r="U19" s="60">
        <v>0</v>
      </c>
      <c r="V19" s="60">
        <v>0</v>
      </c>
      <c r="W19" s="60">
        <v>0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60">
        <v>0</v>
      </c>
      <c r="AO19" s="60">
        <v>0</v>
      </c>
      <c r="AP19" s="60">
        <v>0</v>
      </c>
      <c r="AQ19" s="60">
        <v>0</v>
      </c>
      <c r="AR19" s="60">
        <v>0</v>
      </c>
      <c r="AS19" s="60">
        <v>0</v>
      </c>
      <c r="AT19" s="60">
        <v>0</v>
      </c>
      <c r="AU19" s="60">
        <v>0</v>
      </c>
      <c r="AV19" s="60">
        <f t="shared" si="8"/>
        <v>651710</v>
      </c>
      <c r="AW19" s="60">
        <v>0</v>
      </c>
      <c r="AX19" s="60">
        <v>0</v>
      </c>
      <c r="AY19" s="60">
        <v>0</v>
      </c>
      <c r="AZ19" s="60">
        <f>AZ20</f>
        <v>617086</v>
      </c>
      <c r="BA19" s="60">
        <f>BA20</f>
        <v>34624</v>
      </c>
      <c r="BB19" s="60">
        <v>0</v>
      </c>
      <c r="BC19" s="60">
        <v>0</v>
      </c>
      <c r="BD19" s="60">
        <v>0</v>
      </c>
      <c r="BE19" s="60">
        <v>0</v>
      </c>
      <c r="BF19" s="60">
        <v>0</v>
      </c>
      <c r="BG19" s="60">
        <v>0</v>
      </c>
    </row>
    <row r="20" s="1" customFormat="1" ht="20" customHeight="1" spans="1:59">
      <c r="A20" s="46">
        <v>2080801</v>
      </c>
      <c r="B20" s="47"/>
      <c r="C20" s="47"/>
      <c r="D20" s="47" t="s">
        <v>194</v>
      </c>
      <c r="E20" s="60">
        <f t="shared" si="5"/>
        <v>651710</v>
      </c>
      <c r="F20" s="60">
        <f t="shared" si="0"/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0</v>
      </c>
      <c r="S20" s="60">
        <v>0</v>
      </c>
      <c r="T20" s="60">
        <f t="shared" si="3"/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f t="shared" si="8"/>
        <v>651710</v>
      </c>
      <c r="AW20" s="60">
        <v>0</v>
      </c>
      <c r="AX20" s="60">
        <v>0</v>
      </c>
      <c r="AY20" s="60">
        <v>0</v>
      </c>
      <c r="AZ20" s="60">
        <v>617086</v>
      </c>
      <c r="BA20" s="60">
        <v>34624</v>
      </c>
      <c r="BB20" s="60">
        <v>0</v>
      </c>
      <c r="BC20" s="60">
        <v>0</v>
      </c>
      <c r="BD20" s="60">
        <v>0</v>
      </c>
      <c r="BE20" s="60">
        <v>0</v>
      </c>
      <c r="BF20" s="60">
        <v>0</v>
      </c>
      <c r="BG20" s="60">
        <v>0</v>
      </c>
    </row>
    <row r="21" s="1" customFormat="1" ht="20" customHeight="1" spans="1:59">
      <c r="A21" s="46">
        <v>20899</v>
      </c>
      <c r="B21" s="47"/>
      <c r="C21" s="47"/>
      <c r="D21" s="47" t="s">
        <v>195</v>
      </c>
      <c r="E21" s="60">
        <f t="shared" si="5"/>
        <v>2920.16</v>
      </c>
      <c r="F21" s="60">
        <f t="shared" si="0"/>
        <v>2920.16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f>P22</f>
        <v>2920.16</v>
      </c>
      <c r="Q21" s="60">
        <v>0</v>
      </c>
      <c r="R21" s="60">
        <v>0</v>
      </c>
      <c r="S21" s="60">
        <v>0</v>
      </c>
      <c r="T21" s="60">
        <f t="shared" si="3"/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  <c r="AR21" s="60">
        <v>0</v>
      </c>
      <c r="AS21" s="60">
        <v>0</v>
      </c>
      <c r="AT21" s="60">
        <v>0</v>
      </c>
      <c r="AU21" s="60">
        <v>0</v>
      </c>
      <c r="AV21" s="60">
        <f t="shared" si="8"/>
        <v>0</v>
      </c>
      <c r="AW21" s="60">
        <v>0</v>
      </c>
      <c r="AX21" s="60">
        <v>0</v>
      </c>
      <c r="AY21" s="60">
        <v>0</v>
      </c>
      <c r="AZ21" s="60">
        <v>0</v>
      </c>
      <c r="BA21" s="60">
        <v>0</v>
      </c>
      <c r="BB21" s="60">
        <v>0</v>
      </c>
      <c r="BC21" s="60">
        <v>0</v>
      </c>
      <c r="BD21" s="60">
        <v>0</v>
      </c>
      <c r="BE21" s="60">
        <v>0</v>
      </c>
      <c r="BF21" s="60">
        <v>0</v>
      </c>
      <c r="BG21" s="60">
        <v>0</v>
      </c>
    </row>
    <row r="22" s="1" customFormat="1" ht="20" customHeight="1" spans="1:59">
      <c r="A22" s="46">
        <v>2089901</v>
      </c>
      <c r="B22" s="47"/>
      <c r="C22" s="47"/>
      <c r="D22" s="47" t="s">
        <v>195</v>
      </c>
      <c r="E22" s="60">
        <f t="shared" si="5"/>
        <v>2920.16</v>
      </c>
      <c r="F22" s="60">
        <f t="shared" si="0"/>
        <v>2920.16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2920.16</v>
      </c>
      <c r="Q22" s="60">
        <v>0</v>
      </c>
      <c r="R22" s="60">
        <v>0</v>
      </c>
      <c r="S22" s="60">
        <v>0</v>
      </c>
      <c r="T22" s="60">
        <f t="shared" si="3"/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  <c r="AR22" s="60">
        <v>0</v>
      </c>
      <c r="AS22" s="60">
        <v>0</v>
      </c>
      <c r="AT22" s="60">
        <v>0</v>
      </c>
      <c r="AU22" s="60">
        <v>0</v>
      </c>
      <c r="AV22" s="60">
        <f t="shared" si="8"/>
        <v>0</v>
      </c>
      <c r="AW22" s="60">
        <v>0</v>
      </c>
      <c r="AX22" s="60">
        <v>0</v>
      </c>
      <c r="AY22" s="60">
        <v>0</v>
      </c>
      <c r="AZ22" s="60">
        <v>0</v>
      </c>
      <c r="BA22" s="60">
        <v>0</v>
      </c>
      <c r="BB22" s="60">
        <v>0</v>
      </c>
      <c r="BC22" s="60">
        <v>0</v>
      </c>
      <c r="BD22" s="60">
        <v>0</v>
      </c>
      <c r="BE22" s="60">
        <v>0</v>
      </c>
      <c r="BF22" s="60">
        <v>0</v>
      </c>
      <c r="BG22" s="60">
        <v>0</v>
      </c>
    </row>
    <row r="23" s="1" customFormat="1" ht="20" customHeight="1" spans="1:59">
      <c r="A23" s="46" t="s">
        <v>196</v>
      </c>
      <c r="B23" s="47"/>
      <c r="C23" s="47"/>
      <c r="D23" s="8" t="s">
        <v>197</v>
      </c>
      <c r="E23" s="60">
        <f t="shared" si="5"/>
        <v>364349.62</v>
      </c>
      <c r="F23" s="60">
        <f t="shared" si="0"/>
        <v>39349.62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f>N24</f>
        <v>39349.62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f t="shared" si="3"/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60">
        <v>0</v>
      </c>
      <c r="AG23" s="60">
        <v>0</v>
      </c>
      <c r="AH23" s="60">
        <v>0</v>
      </c>
      <c r="AI23" s="60">
        <v>0</v>
      </c>
      <c r="AJ23" s="60">
        <v>0</v>
      </c>
      <c r="AK23" s="60">
        <v>0</v>
      </c>
      <c r="AL23" s="60">
        <v>0</v>
      </c>
      <c r="AM23" s="60">
        <v>0</v>
      </c>
      <c r="AN23" s="60">
        <v>0</v>
      </c>
      <c r="AO23" s="60">
        <v>0</v>
      </c>
      <c r="AP23" s="60">
        <v>0</v>
      </c>
      <c r="AQ23" s="60">
        <v>0</v>
      </c>
      <c r="AR23" s="60">
        <v>0</v>
      </c>
      <c r="AS23" s="60">
        <v>0</v>
      </c>
      <c r="AT23" s="60">
        <v>0</v>
      </c>
      <c r="AU23" s="60">
        <v>0</v>
      </c>
      <c r="AV23" s="60">
        <f t="shared" si="8"/>
        <v>325000</v>
      </c>
      <c r="AW23" s="60">
        <v>0</v>
      </c>
      <c r="AX23" s="60">
        <v>0</v>
      </c>
      <c r="AY23" s="60">
        <v>0</v>
      </c>
      <c r="AZ23" s="60">
        <v>0</v>
      </c>
      <c r="BA23" s="60">
        <v>0</v>
      </c>
      <c r="BB23" s="60">
        <v>0</v>
      </c>
      <c r="BC23" s="60">
        <f>BC24</f>
        <v>325000</v>
      </c>
      <c r="BD23" s="60">
        <v>0</v>
      </c>
      <c r="BE23" s="60">
        <v>0</v>
      </c>
      <c r="BF23" s="60">
        <v>0</v>
      </c>
      <c r="BG23" s="60">
        <v>0</v>
      </c>
    </row>
    <row r="24" s="1" customFormat="1" ht="20" customHeight="1" spans="1:203">
      <c r="A24" s="46" t="s">
        <v>198</v>
      </c>
      <c r="B24" s="47"/>
      <c r="C24" s="47"/>
      <c r="D24" s="61" t="s">
        <v>199</v>
      </c>
      <c r="E24" s="60">
        <f t="shared" si="5"/>
        <v>364349.62</v>
      </c>
      <c r="F24" s="60">
        <f t="shared" si="0"/>
        <v>39349.62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f>N25+N26</f>
        <v>39349.62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  <c r="AQ24" s="60">
        <v>0</v>
      </c>
      <c r="AR24" s="60">
        <v>0</v>
      </c>
      <c r="AS24" s="60">
        <v>0</v>
      </c>
      <c r="AT24" s="60">
        <v>0</v>
      </c>
      <c r="AU24" s="60">
        <v>0</v>
      </c>
      <c r="AV24" s="60">
        <f t="shared" si="8"/>
        <v>325000</v>
      </c>
      <c r="AW24" s="60">
        <v>0</v>
      </c>
      <c r="AX24" s="60">
        <v>0</v>
      </c>
      <c r="AY24" s="60">
        <v>0</v>
      </c>
      <c r="AZ24" s="60">
        <v>0</v>
      </c>
      <c r="BA24" s="60">
        <v>0</v>
      </c>
      <c r="BB24" s="60">
        <v>0</v>
      </c>
      <c r="BC24" s="60">
        <f>BC25</f>
        <v>325000</v>
      </c>
      <c r="BD24" s="60">
        <v>0</v>
      </c>
      <c r="BE24" s="60">
        <v>0</v>
      </c>
      <c r="BF24" s="60">
        <v>0</v>
      </c>
      <c r="BG24" s="60">
        <v>0</v>
      </c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</row>
    <row r="25" s="1" customFormat="1" ht="20" customHeight="1" spans="1:203">
      <c r="A25" s="46" t="s">
        <v>200</v>
      </c>
      <c r="B25" s="47"/>
      <c r="C25" s="50"/>
      <c r="D25" s="62" t="s">
        <v>201</v>
      </c>
      <c r="E25" s="60">
        <f t="shared" si="5"/>
        <v>345188.32</v>
      </c>
      <c r="F25" s="60">
        <f t="shared" si="0"/>
        <v>20188.32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20188.32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G25" s="60">
        <v>0</v>
      </c>
      <c r="AH25" s="60">
        <v>0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60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f t="shared" si="8"/>
        <v>325000</v>
      </c>
      <c r="AW25" s="60">
        <v>0</v>
      </c>
      <c r="AX25" s="60">
        <v>0</v>
      </c>
      <c r="AY25" s="60">
        <v>0</v>
      </c>
      <c r="AZ25" s="60">
        <v>0</v>
      </c>
      <c r="BA25" s="60">
        <v>0</v>
      </c>
      <c r="BB25" s="60">
        <v>0</v>
      </c>
      <c r="BC25" s="60">
        <v>325000</v>
      </c>
      <c r="BD25" s="60">
        <v>0</v>
      </c>
      <c r="BE25" s="60">
        <v>0</v>
      </c>
      <c r="BF25" s="60">
        <v>0</v>
      </c>
      <c r="BG25" s="60">
        <v>0</v>
      </c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</row>
    <row r="26" s="1" customFormat="1" ht="20" customHeight="1" spans="1:203">
      <c r="A26" s="46">
        <v>2101102</v>
      </c>
      <c r="B26" s="47"/>
      <c r="C26" s="50"/>
      <c r="D26" s="62" t="s">
        <v>202</v>
      </c>
      <c r="E26" s="60">
        <f t="shared" si="5"/>
        <v>19161.3</v>
      </c>
      <c r="F26" s="60">
        <f t="shared" si="0"/>
        <v>19161.3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19161.3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60">
        <v>0</v>
      </c>
      <c r="AR26" s="60">
        <v>0</v>
      </c>
      <c r="AS26" s="60">
        <v>0</v>
      </c>
      <c r="AT26" s="60">
        <v>0</v>
      </c>
      <c r="AU26" s="60">
        <v>0</v>
      </c>
      <c r="AV26" s="60">
        <f t="shared" si="8"/>
        <v>0</v>
      </c>
      <c r="AW26" s="60">
        <v>0</v>
      </c>
      <c r="AX26" s="60">
        <v>0</v>
      </c>
      <c r="AY26" s="60">
        <v>0</v>
      </c>
      <c r="AZ26" s="60">
        <v>0</v>
      </c>
      <c r="BA26" s="60">
        <v>0</v>
      </c>
      <c r="BB26" s="60">
        <v>0</v>
      </c>
      <c r="BC26" s="60">
        <v>0</v>
      </c>
      <c r="BD26" s="60">
        <v>0</v>
      </c>
      <c r="BE26" s="60">
        <v>0</v>
      </c>
      <c r="BF26" s="60">
        <v>0</v>
      </c>
      <c r="BG26" s="60">
        <v>0</v>
      </c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</row>
    <row r="27" s="1" customFormat="1" ht="20" customHeight="1" spans="1:203">
      <c r="A27" s="46" t="s">
        <v>203</v>
      </c>
      <c r="B27" s="47"/>
      <c r="C27" s="50"/>
      <c r="D27" s="8" t="s">
        <v>204</v>
      </c>
      <c r="E27" s="60">
        <f t="shared" si="5"/>
        <v>47500</v>
      </c>
      <c r="F27" s="60">
        <f t="shared" si="0"/>
        <v>47500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f>Q28</f>
        <v>47500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60">
        <v>0</v>
      </c>
      <c r="AG27" s="60">
        <v>0</v>
      </c>
      <c r="AH27" s="60">
        <v>0</v>
      </c>
      <c r="AI27" s="60">
        <v>0</v>
      </c>
      <c r="AJ27" s="60">
        <v>0</v>
      </c>
      <c r="AK27" s="60">
        <v>0</v>
      </c>
      <c r="AL27" s="60">
        <v>0</v>
      </c>
      <c r="AM27" s="60">
        <v>0</v>
      </c>
      <c r="AN27" s="60">
        <v>0</v>
      </c>
      <c r="AO27" s="60">
        <v>0</v>
      </c>
      <c r="AP27" s="60">
        <v>0</v>
      </c>
      <c r="AQ27" s="60">
        <v>0</v>
      </c>
      <c r="AR27" s="60">
        <v>0</v>
      </c>
      <c r="AS27" s="60">
        <v>0</v>
      </c>
      <c r="AT27" s="60">
        <v>0</v>
      </c>
      <c r="AU27" s="60">
        <v>0</v>
      </c>
      <c r="AV27" s="60">
        <f t="shared" si="8"/>
        <v>0</v>
      </c>
      <c r="AW27" s="60">
        <v>0</v>
      </c>
      <c r="AX27" s="60">
        <v>0</v>
      </c>
      <c r="AY27" s="60">
        <v>0</v>
      </c>
      <c r="AZ27" s="60">
        <v>0</v>
      </c>
      <c r="BA27" s="60">
        <v>0</v>
      </c>
      <c r="BB27" s="60">
        <v>0</v>
      </c>
      <c r="BC27" s="60">
        <v>0</v>
      </c>
      <c r="BD27" s="60">
        <v>0</v>
      </c>
      <c r="BE27" s="60">
        <v>0</v>
      </c>
      <c r="BF27" s="60">
        <v>0</v>
      </c>
      <c r="BG27" s="60">
        <v>0</v>
      </c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</row>
    <row r="28" s="1" customFormat="1" ht="20" customHeight="1" spans="1:203">
      <c r="A28" s="46" t="s">
        <v>205</v>
      </c>
      <c r="B28" s="47"/>
      <c r="C28" s="50"/>
      <c r="D28" s="62" t="s">
        <v>206</v>
      </c>
      <c r="E28" s="60">
        <f t="shared" si="5"/>
        <v>47500</v>
      </c>
      <c r="F28" s="60">
        <f t="shared" si="0"/>
        <v>47500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f>Q29</f>
        <v>47500</v>
      </c>
      <c r="R28" s="60">
        <v>0</v>
      </c>
      <c r="S28" s="60">
        <v>0</v>
      </c>
      <c r="T28" s="60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60">
        <v>0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60">
        <v>0</v>
      </c>
      <c r="AO28" s="60">
        <v>0</v>
      </c>
      <c r="AP28" s="60">
        <v>0</v>
      </c>
      <c r="AQ28" s="60">
        <v>0</v>
      </c>
      <c r="AR28" s="60">
        <v>0</v>
      </c>
      <c r="AS28" s="60">
        <v>0</v>
      </c>
      <c r="AT28" s="60">
        <v>0</v>
      </c>
      <c r="AU28" s="60">
        <v>0</v>
      </c>
      <c r="AV28" s="60">
        <f t="shared" si="8"/>
        <v>0</v>
      </c>
      <c r="AW28" s="60">
        <v>0</v>
      </c>
      <c r="AX28" s="60">
        <v>0</v>
      </c>
      <c r="AY28" s="60">
        <v>0</v>
      </c>
      <c r="AZ28" s="60">
        <v>0</v>
      </c>
      <c r="BA28" s="60">
        <v>0</v>
      </c>
      <c r="BB28" s="60">
        <v>0</v>
      </c>
      <c r="BC28" s="60">
        <v>0</v>
      </c>
      <c r="BD28" s="60">
        <v>0</v>
      </c>
      <c r="BE28" s="60">
        <v>0</v>
      </c>
      <c r="BF28" s="60">
        <v>0</v>
      </c>
      <c r="BG28" s="60">
        <v>0</v>
      </c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</row>
    <row r="29" s="1" customFormat="1" ht="20" customHeight="1" spans="1:203">
      <c r="A29" s="46" t="s">
        <v>207</v>
      </c>
      <c r="B29" s="47"/>
      <c r="C29" s="50"/>
      <c r="D29" s="62" t="s">
        <v>208</v>
      </c>
      <c r="E29" s="60">
        <f t="shared" si="5"/>
        <v>47500</v>
      </c>
      <c r="F29" s="60">
        <f t="shared" si="0"/>
        <v>47500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47500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v>0</v>
      </c>
      <c r="AQ29" s="60">
        <v>0</v>
      </c>
      <c r="AR29" s="60">
        <v>0</v>
      </c>
      <c r="AS29" s="60">
        <v>0</v>
      </c>
      <c r="AT29" s="60">
        <v>0</v>
      </c>
      <c r="AU29" s="60">
        <v>0</v>
      </c>
      <c r="AV29" s="60">
        <f t="shared" si="8"/>
        <v>0</v>
      </c>
      <c r="AW29" s="60">
        <v>0</v>
      </c>
      <c r="AX29" s="60">
        <v>0</v>
      </c>
      <c r="AY29" s="60">
        <v>0</v>
      </c>
      <c r="AZ29" s="60">
        <v>0</v>
      </c>
      <c r="BA29" s="60">
        <v>0</v>
      </c>
      <c r="BB29" s="60">
        <v>0</v>
      </c>
      <c r="BC29" s="60">
        <v>0</v>
      </c>
      <c r="BD29" s="60">
        <v>0</v>
      </c>
      <c r="BE29" s="60">
        <v>0</v>
      </c>
      <c r="BF29" s="60">
        <v>0</v>
      </c>
      <c r="BG29" s="60">
        <v>0</v>
      </c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</row>
  </sheetData>
  <mergeCells count="86">
    <mergeCell ref="A1:T1"/>
    <mergeCell ref="U1:AO1"/>
    <mergeCell ref="A4:D4"/>
    <mergeCell ref="F4:S4"/>
    <mergeCell ref="T4:AU4"/>
    <mergeCell ref="AV4:BG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8:A9"/>
    <mergeCell ref="B8:B9"/>
    <mergeCell ref="C8:C9"/>
    <mergeCell ref="D5:D7"/>
    <mergeCell ref="E4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A5:C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8"/>
  <sheetViews>
    <sheetView workbookViewId="0">
      <selection activeCell="AM18" sqref="AM18"/>
    </sheetView>
  </sheetViews>
  <sheetFormatPr defaultColWidth="9.14166666666667" defaultRowHeight="12.75"/>
  <cols>
    <col min="1" max="3" width="3.14166666666667" style="1" customWidth="1"/>
    <col min="4" max="4" width="22.5583333333333" style="1" customWidth="1"/>
    <col min="5" max="5" width="4" style="1" customWidth="1"/>
    <col min="6" max="6" width="6.14166666666667" style="1" customWidth="1"/>
    <col min="7" max="7" width="5.71666666666667" style="1" customWidth="1"/>
    <col min="8" max="8" width="6" style="1" customWidth="1"/>
    <col min="9" max="9" width="5.85" style="1" customWidth="1"/>
    <col min="10" max="10" width="8" style="1" customWidth="1"/>
    <col min="11" max="11" width="5.425" style="1" customWidth="1"/>
    <col min="12" max="12" width="7.71666666666667" style="1" customWidth="1"/>
    <col min="13" max="13" width="6.575" style="1" customWidth="1"/>
    <col min="14" max="14" width="9.71666666666667" style="1" customWidth="1"/>
    <col min="15" max="15" width="6.425" style="1" customWidth="1"/>
    <col min="16" max="16" width="6.14166666666667" style="1" customWidth="1"/>
    <col min="17" max="17" width="8" style="1" customWidth="1"/>
    <col min="18" max="18" width="5.575" style="1" customWidth="1"/>
    <col min="19" max="19" width="6" style="1" customWidth="1"/>
    <col min="20" max="20" width="7" style="1" customWidth="1"/>
    <col min="21" max="21" width="6" style="1" customWidth="1"/>
    <col min="22" max="22" width="4.71666666666667" style="1" customWidth="1"/>
    <col min="23" max="23" width="4.575" style="1" customWidth="1"/>
    <col min="24" max="24" width="7.14166666666667" style="1" customWidth="1"/>
    <col min="25" max="25" width="4.28333333333333" style="1" customWidth="1"/>
    <col min="26" max="26" width="8" style="1" customWidth="1"/>
    <col min="27" max="27" width="5.85" style="1" customWidth="1"/>
    <col min="28" max="28" width="4.425" style="1" customWidth="1"/>
    <col min="29" max="29" width="5.28333333333333" style="1" customWidth="1"/>
    <col min="30" max="30" width="5.71666666666667" style="1" customWidth="1"/>
    <col min="31" max="31" width="6.71666666666667" style="1" customWidth="1"/>
    <col min="32" max="32" width="6.85" style="1" customWidth="1"/>
    <col min="33" max="33" width="5.71666666666667" style="1" customWidth="1"/>
    <col min="34" max="34" width="6.71666666666667" style="1" customWidth="1"/>
    <col min="35" max="35" width="7" style="1" customWidth="1"/>
    <col min="36" max="36" width="10.7166666666667" style="1" customWidth="1"/>
    <col min="37" max="37" width="6.28333333333333" style="1" customWidth="1"/>
    <col min="38" max="38" width="5.28333333333333" style="1" customWidth="1"/>
    <col min="39" max="39" width="9.28333333333333" style="1" customWidth="1"/>
    <col min="40" max="40" width="6.28333333333333" style="1" customWidth="1"/>
    <col min="41" max="41" width="7.28333333333333" style="1" customWidth="1"/>
    <col min="42" max="42" width="8.425" style="1" customWidth="1"/>
    <col min="43" max="57" width="9.71666666666667" style="1" customWidth="1"/>
    <col min="58" max="16384" width="9.14166666666667" style="1"/>
  </cols>
  <sheetData>
    <row r="1" s="1" customFormat="1" ht="36" customHeight="1" spans="1:44">
      <c r="A1" s="37" t="s">
        <v>278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X1" s="37" t="s">
        <v>278</v>
      </c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</row>
    <row r="2" s="1" customFormat="1" ht="44.25" customHeight="1" spans="1:39">
      <c r="A2" s="39" t="s">
        <v>279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X2" s="39" t="s">
        <v>280</v>
      </c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="1" customFormat="1" ht="15.4" customHeight="1" spans="1:44">
      <c r="A3" s="40" t="s">
        <v>4</v>
      </c>
      <c r="B3" s="41"/>
      <c r="C3" s="41"/>
      <c r="D3" s="41"/>
      <c r="E3" s="41" t="s">
        <v>176</v>
      </c>
      <c r="F3" s="42" t="s">
        <v>151</v>
      </c>
      <c r="G3" s="42"/>
      <c r="H3" s="42"/>
      <c r="I3" s="42"/>
      <c r="J3" s="42"/>
      <c r="K3" s="42"/>
      <c r="L3" s="42"/>
      <c r="M3" s="42"/>
      <c r="N3" s="42"/>
      <c r="O3" s="42" t="s">
        <v>152</v>
      </c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 t="s">
        <v>158</v>
      </c>
      <c r="AR3" s="42"/>
    </row>
    <row r="4" s="1" customFormat="1" ht="15.4" customHeight="1" spans="1:44">
      <c r="A4" s="43" t="s">
        <v>168</v>
      </c>
      <c r="B4" s="44"/>
      <c r="C4" s="44"/>
      <c r="D4" s="44" t="s">
        <v>169</v>
      </c>
      <c r="E4" s="44"/>
      <c r="F4" s="44" t="s">
        <v>140</v>
      </c>
      <c r="G4" s="44" t="s">
        <v>219</v>
      </c>
      <c r="H4" s="44" t="s">
        <v>220</v>
      </c>
      <c r="I4" s="44" t="s">
        <v>221</v>
      </c>
      <c r="J4" s="44" t="s">
        <v>281</v>
      </c>
      <c r="K4" s="44" t="s">
        <v>282</v>
      </c>
      <c r="L4" s="44" t="s">
        <v>222</v>
      </c>
      <c r="M4" s="44" t="s">
        <v>223</v>
      </c>
      <c r="N4" s="44" t="s">
        <v>231</v>
      </c>
      <c r="O4" s="44" t="s">
        <v>140</v>
      </c>
      <c r="P4" s="44" t="s">
        <v>232</v>
      </c>
      <c r="Q4" s="44" t="s">
        <v>233</v>
      </c>
      <c r="R4" s="44" t="s">
        <v>234</v>
      </c>
      <c r="S4" s="44" t="s">
        <v>235</v>
      </c>
      <c r="T4" s="44" t="s">
        <v>236</v>
      </c>
      <c r="U4" s="44" t="s">
        <v>237</v>
      </c>
      <c r="V4" s="44" t="s">
        <v>238</v>
      </c>
      <c r="W4" s="44" t="s">
        <v>239</v>
      </c>
      <c r="X4" s="44" t="s">
        <v>240</v>
      </c>
      <c r="Y4" s="44" t="s">
        <v>241</v>
      </c>
      <c r="Z4" s="44" t="s">
        <v>242</v>
      </c>
      <c r="AA4" s="44" t="s">
        <v>243</v>
      </c>
      <c r="AB4" s="44" t="s">
        <v>244</v>
      </c>
      <c r="AC4" s="44" t="s">
        <v>245</v>
      </c>
      <c r="AD4" s="44" t="s">
        <v>246</v>
      </c>
      <c r="AE4" s="44" t="s">
        <v>247</v>
      </c>
      <c r="AF4" s="44" t="s">
        <v>248</v>
      </c>
      <c r="AG4" s="44" t="s">
        <v>249</v>
      </c>
      <c r="AH4" s="44" t="s">
        <v>250</v>
      </c>
      <c r="AI4" s="44" t="s">
        <v>251</v>
      </c>
      <c r="AJ4" s="44" t="s">
        <v>252</v>
      </c>
      <c r="AK4" s="44" t="s">
        <v>253</v>
      </c>
      <c r="AL4" s="44" t="s">
        <v>254</v>
      </c>
      <c r="AM4" s="44" t="s">
        <v>255</v>
      </c>
      <c r="AN4" s="44" t="s">
        <v>256</v>
      </c>
      <c r="AO4" s="44" t="s">
        <v>257</v>
      </c>
      <c r="AP4" s="44" t="s">
        <v>258</v>
      </c>
      <c r="AQ4" s="44" t="s">
        <v>140</v>
      </c>
      <c r="AR4" s="44" t="s">
        <v>283</v>
      </c>
    </row>
    <row r="5" s="1" customFormat="1" ht="15.4" customHeight="1" spans="1:44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</row>
    <row r="6" s="1" customFormat="1" ht="36.75" customHeight="1" spans="1:44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</row>
    <row r="7" s="1" customFormat="1" ht="15.4" customHeight="1" spans="1:44">
      <c r="A7" s="43" t="s">
        <v>173</v>
      </c>
      <c r="B7" s="44" t="s">
        <v>174</v>
      </c>
      <c r="C7" s="44" t="s">
        <v>175</v>
      </c>
      <c r="D7" s="44" t="s">
        <v>9</v>
      </c>
      <c r="E7" s="44" t="s">
        <v>11</v>
      </c>
      <c r="F7" s="44" t="s">
        <v>20</v>
      </c>
      <c r="G7" s="44" t="s">
        <v>12</v>
      </c>
      <c r="H7" s="44" t="s">
        <v>31</v>
      </c>
      <c r="I7" s="44" t="s">
        <v>13</v>
      </c>
      <c r="J7" s="44" t="s">
        <v>42</v>
      </c>
      <c r="K7" s="44" t="s">
        <v>48</v>
      </c>
      <c r="L7" s="44" t="s">
        <v>53</v>
      </c>
      <c r="M7" s="44" t="s">
        <v>58</v>
      </c>
      <c r="N7" s="44" t="s">
        <v>63</v>
      </c>
      <c r="O7" s="44" t="s">
        <v>67</v>
      </c>
      <c r="P7" s="44" t="s">
        <v>72</v>
      </c>
      <c r="Q7" s="44" t="s">
        <v>77</v>
      </c>
      <c r="R7" s="44" t="s">
        <v>82</v>
      </c>
      <c r="S7" s="44" t="s">
        <v>87</v>
      </c>
      <c r="T7" s="44" t="s">
        <v>92</v>
      </c>
      <c r="U7" s="44" t="s">
        <v>97</v>
      </c>
      <c r="V7" s="44" t="s">
        <v>102</v>
      </c>
      <c r="W7" s="44" t="s">
        <v>107</v>
      </c>
      <c r="X7" s="44" t="s">
        <v>112</v>
      </c>
      <c r="Y7" s="44" t="s">
        <v>117</v>
      </c>
      <c r="Z7" s="44" t="s">
        <v>122</v>
      </c>
      <c r="AA7" s="44" t="s">
        <v>127</v>
      </c>
      <c r="AB7" s="44" t="s">
        <v>131</v>
      </c>
      <c r="AC7" s="44" t="s">
        <v>270</v>
      </c>
      <c r="AD7" s="44" t="s">
        <v>271</v>
      </c>
      <c r="AE7" s="44" t="s">
        <v>272</v>
      </c>
      <c r="AF7" s="44" t="s">
        <v>273</v>
      </c>
      <c r="AG7" s="44" t="s">
        <v>274</v>
      </c>
      <c r="AH7" s="44" t="s">
        <v>275</v>
      </c>
      <c r="AI7" s="44" t="s">
        <v>144</v>
      </c>
      <c r="AJ7" s="44" t="s">
        <v>146</v>
      </c>
      <c r="AK7" s="44" t="s">
        <v>147</v>
      </c>
      <c r="AL7" s="44" t="s">
        <v>148</v>
      </c>
      <c r="AM7" s="44" t="s">
        <v>149</v>
      </c>
      <c r="AN7" s="44" t="s">
        <v>150</v>
      </c>
      <c r="AO7" s="44" t="s">
        <v>16</v>
      </c>
      <c r="AP7" s="44" t="s">
        <v>22</v>
      </c>
      <c r="AQ7" s="44" t="s">
        <v>46</v>
      </c>
      <c r="AR7" s="44" t="s">
        <v>57</v>
      </c>
    </row>
    <row r="8" s="1" customFormat="1" ht="15.4" customHeight="1" spans="1:44">
      <c r="A8" s="43"/>
      <c r="B8" s="44"/>
      <c r="C8" s="44"/>
      <c r="D8" s="44" t="s">
        <v>176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="1" customFormat="1" ht="15.4" customHeight="1" spans="1:44">
      <c r="A9" s="46"/>
      <c r="B9" s="47"/>
      <c r="C9" s="47"/>
      <c r="D9" s="8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</row>
    <row r="10" s="1" customFormat="1" ht="15.4" customHeight="1" spans="1:44">
      <c r="A10" s="46"/>
      <c r="B10" s="47"/>
      <c r="C10" s="47"/>
      <c r="D10" s="47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</row>
    <row r="11" s="1" customFormat="1" ht="15.4" customHeight="1" spans="1:44">
      <c r="A11" s="46"/>
      <c r="B11" s="47"/>
      <c r="C11" s="47"/>
      <c r="D11" s="47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</row>
    <row r="12" s="1" customFormat="1" ht="15.4" customHeight="1" spans="1:44">
      <c r="A12" s="46"/>
      <c r="B12" s="47"/>
      <c r="C12" s="47"/>
      <c r="D12" s="47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</row>
    <row r="13" s="1" customFormat="1" ht="15.4" customHeight="1" spans="1:44">
      <c r="A13" s="46"/>
      <c r="B13" s="47"/>
      <c r="C13" s="47"/>
      <c r="D13" s="8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</row>
    <row r="14" s="1" customFormat="1" ht="15.4" customHeight="1" spans="1:44">
      <c r="A14" s="46"/>
      <c r="B14" s="47"/>
      <c r="C14" s="47"/>
      <c r="D14" s="47"/>
      <c r="E14" s="48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</row>
    <row r="15" s="1" customFormat="1" ht="15.4" customHeight="1" spans="1:44">
      <c r="A15" s="46"/>
      <c r="B15" s="47"/>
      <c r="C15" s="47"/>
      <c r="D15" s="47"/>
      <c r="E15" s="49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</row>
    <row r="16" s="1" customFormat="1" ht="13.5" spans="1:44">
      <c r="A16" s="46"/>
      <c r="B16" s="47"/>
      <c r="C16" s="47"/>
      <c r="D16" s="47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</row>
    <row r="17" s="1" customFormat="1" ht="13.5" spans="1:44">
      <c r="A17" s="46"/>
      <c r="B17" s="47"/>
      <c r="C17" s="47"/>
      <c r="D17" s="47"/>
      <c r="E17" s="49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</row>
    <row r="18" s="1" customFormat="1" ht="13.5" spans="1:44">
      <c r="A18" s="46"/>
      <c r="B18" s="47"/>
      <c r="C18" s="47"/>
      <c r="D18" s="47"/>
      <c r="E18" s="49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</row>
    <row r="19" s="1" customFormat="1" ht="13.5" spans="1:44">
      <c r="A19" s="46"/>
      <c r="B19" s="47"/>
      <c r="C19" s="47"/>
      <c r="D19" s="47"/>
      <c r="E19" s="49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</row>
    <row r="20" s="1" customFormat="1" ht="13.5" spans="1:44">
      <c r="A20" s="46"/>
      <c r="B20" s="47"/>
      <c r="C20" s="47"/>
      <c r="D20" s="47"/>
      <c r="E20" s="49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</row>
    <row r="21" s="1" customFormat="1" ht="13.5" spans="1:44">
      <c r="A21" s="46"/>
      <c r="B21" s="47"/>
      <c r="C21" s="47"/>
      <c r="D21" s="47"/>
      <c r="E21" s="49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</row>
    <row r="22" s="1" customFormat="1" ht="13.5" spans="1:44">
      <c r="A22" s="46"/>
      <c r="B22" s="47"/>
      <c r="C22" s="47"/>
      <c r="D22" s="8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</row>
    <row r="23" s="1" customFormat="1" ht="13.5" spans="1:44">
      <c r="A23" s="46"/>
      <c r="B23" s="47"/>
      <c r="C23" s="47"/>
      <c r="D23" s="50"/>
      <c r="E23" s="49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</row>
    <row r="24" s="1" customFormat="1" ht="13.5" spans="1:44">
      <c r="A24" s="46"/>
      <c r="B24" s="47"/>
      <c r="C24" s="47"/>
      <c r="D24" s="50"/>
      <c r="E24" s="49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</row>
    <row r="25" s="1" customFormat="1" ht="13.5" spans="1:44">
      <c r="A25" s="46"/>
      <c r="B25" s="47"/>
      <c r="C25" s="47"/>
      <c r="D25" s="50"/>
      <c r="E25" s="49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</row>
    <row r="26" s="1" customFormat="1" ht="13.5" spans="1:44">
      <c r="A26" s="46"/>
      <c r="B26" s="47"/>
      <c r="C26" s="47"/>
      <c r="D26" s="8"/>
      <c r="E26" s="49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</row>
    <row r="27" s="1" customFormat="1" ht="13.5" spans="1:44">
      <c r="A27" s="46"/>
      <c r="B27" s="47"/>
      <c r="C27" s="47"/>
      <c r="D27" s="50"/>
      <c r="E27" s="49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</row>
    <row r="28" s="1" customFormat="1" ht="13.5" spans="1:44">
      <c r="A28" s="46"/>
      <c r="B28" s="47"/>
      <c r="C28" s="47"/>
      <c r="D28" s="50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</row>
  </sheetData>
  <mergeCells count="71">
    <mergeCell ref="A1:W1"/>
    <mergeCell ref="X1:AR1"/>
    <mergeCell ref="A3:D3"/>
    <mergeCell ref="F3:N3"/>
    <mergeCell ref="O3:AP3"/>
    <mergeCell ref="AQ3:AR3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7:A8"/>
    <mergeCell ref="B7:B8"/>
    <mergeCell ref="C7:C8"/>
    <mergeCell ref="D4:D6"/>
    <mergeCell ref="E3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4:C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workbookViewId="0">
      <selection activeCell="S10" sqref="S10"/>
    </sheetView>
  </sheetViews>
  <sheetFormatPr defaultColWidth="9.14166666666667" defaultRowHeight="12.75"/>
  <cols>
    <col min="1" max="3" width="3.14166666666667" style="1" customWidth="1"/>
    <col min="4" max="4" width="27" style="1" customWidth="1"/>
    <col min="5" max="5" width="14.225" style="1" customWidth="1"/>
    <col min="6" max="6" width="14.3333333333333" style="1" customWidth="1"/>
    <col min="7" max="7" width="3.71666666666667" style="1" customWidth="1"/>
    <col min="8" max="8" width="4" style="1" customWidth="1"/>
    <col min="9" max="9" width="1.85" style="1" customWidth="1"/>
    <col min="10" max="10" width="8.85" style="1" customWidth="1"/>
    <col min="11" max="11" width="9.85" style="1" hidden="1" customWidth="1"/>
    <col min="12" max="12" width="1.775" style="1" customWidth="1"/>
    <col min="13" max="13" width="10.85" style="1" customWidth="1"/>
    <col min="14" max="14" width="6.44166666666667" style="1" customWidth="1"/>
    <col min="15" max="15" width="4.28333333333333" style="1" customWidth="1"/>
    <col min="16" max="16" width="6.55833333333333" style="1" customWidth="1"/>
    <col min="17" max="17" width="13.1416666666667" style="1" customWidth="1"/>
    <col min="18" max="18" width="15.7166666666667" style="1" customWidth="1"/>
    <col min="19" max="16384" width="9.14166666666667" style="1"/>
  </cols>
  <sheetData>
    <row r="1" s="1" customFormat="1" ht="32.25" customHeight="1" spans="1:17">
      <c r="A1" s="2" t="s">
        <v>284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0.25" customHeight="1"/>
    <row r="3" s="1" customFormat="1" ht="14.25" spans="1:18">
      <c r="A3" s="3" t="s">
        <v>285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="1" customFormat="1" ht="28.5" customHeight="1" spans="1:18">
      <c r="A4" s="4" t="s">
        <v>4</v>
      </c>
      <c r="B4" s="4"/>
      <c r="C4" s="4"/>
      <c r="D4" s="4"/>
      <c r="E4" s="4" t="s">
        <v>286</v>
      </c>
      <c r="F4" s="4"/>
      <c r="G4" s="4" t="s">
        <v>242</v>
      </c>
      <c r="H4" s="4"/>
      <c r="I4" s="4"/>
      <c r="J4" s="4"/>
      <c r="K4" s="4"/>
      <c r="L4" s="4"/>
      <c r="M4" s="4" t="s">
        <v>287</v>
      </c>
      <c r="N4" s="4"/>
      <c r="O4" s="4"/>
      <c r="P4" s="4"/>
      <c r="Q4" s="4"/>
      <c r="R4" s="30" t="s">
        <v>247</v>
      </c>
    </row>
    <row r="5" s="1" customFormat="1" ht="28.5" customHeight="1" spans="1:18">
      <c r="A5" s="4" t="s">
        <v>168</v>
      </c>
      <c r="B5" s="4"/>
      <c r="C5" s="4"/>
      <c r="D5" s="4" t="s">
        <v>169</v>
      </c>
      <c r="E5" s="4" t="s">
        <v>176</v>
      </c>
      <c r="F5" s="4" t="s">
        <v>288</v>
      </c>
      <c r="G5" s="4"/>
      <c r="H5" s="4"/>
      <c r="I5" s="4"/>
      <c r="J5" s="4"/>
      <c r="K5" s="4"/>
      <c r="L5" s="4"/>
      <c r="M5" s="4" t="s">
        <v>140</v>
      </c>
      <c r="N5" s="4"/>
      <c r="O5" s="4" t="s">
        <v>289</v>
      </c>
      <c r="P5" s="4"/>
      <c r="Q5" s="4" t="s">
        <v>255</v>
      </c>
      <c r="R5" s="31"/>
    </row>
    <row r="6" s="1" customFormat="1" ht="15.4" customHeight="1" spans="1:1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2"/>
    </row>
    <row r="7" s="1" customFormat="1" ht="30.75" customHeight="1" spans="1:1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3"/>
    </row>
    <row r="8" s="1" customFormat="1" ht="15.4" customHeight="1" spans="1:18">
      <c r="A8" s="4" t="s">
        <v>173</v>
      </c>
      <c r="B8" s="4" t="s">
        <v>174</v>
      </c>
      <c r="C8" s="4" t="s">
        <v>175</v>
      </c>
      <c r="D8" s="4" t="s">
        <v>9</v>
      </c>
      <c r="E8" s="4" t="s">
        <v>11</v>
      </c>
      <c r="F8" s="4" t="s">
        <v>20</v>
      </c>
      <c r="G8" s="4" t="s">
        <v>12</v>
      </c>
      <c r="H8" s="4"/>
      <c r="I8" s="4"/>
      <c r="J8" s="4" t="s">
        <v>31</v>
      </c>
      <c r="K8" s="4"/>
      <c r="L8" s="4"/>
      <c r="M8" s="4" t="s">
        <v>13</v>
      </c>
      <c r="N8" s="4"/>
      <c r="O8" s="4" t="s">
        <v>48</v>
      </c>
      <c r="P8" s="4"/>
      <c r="Q8" s="4" t="s">
        <v>58</v>
      </c>
      <c r="R8" s="34"/>
    </row>
    <row r="9" s="1" customFormat="1" ht="15.4" customHeight="1" spans="1:18">
      <c r="A9" s="4"/>
      <c r="B9" s="4"/>
      <c r="C9" s="4"/>
      <c r="D9" s="4" t="s">
        <v>176</v>
      </c>
      <c r="E9" s="5"/>
      <c r="F9" s="5"/>
      <c r="G9" s="5"/>
      <c r="H9" s="5"/>
      <c r="I9" s="5"/>
      <c r="J9" s="5"/>
      <c r="K9" s="5"/>
      <c r="L9" s="5"/>
      <c r="M9" s="21"/>
      <c r="N9" s="22"/>
      <c r="O9" s="5"/>
      <c r="P9" s="5"/>
      <c r="Q9" s="9"/>
      <c r="R9" s="35"/>
    </row>
    <row r="10" s="1" customFormat="1" ht="15.4" customHeight="1" spans="1:18">
      <c r="A10" s="6"/>
      <c r="B10" s="7"/>
      <c r="C10" s="7"/>
      <c r="D10" s="8"/>
      <c r="E10" s="5"/>
      <c r="F10" s="5"/>
      <c r="G10" s="9"/>
      <c r="H10" s="9"/>
      <c r="I10" s="9"/>
      <c r="J10" s="9"/>
      <c r="K10" s="9"/>
      <c r="L10" s="9"/>
      <c r="M10" s="21"/>
      <c r="N10" s="22"/>
      <c r="O10" s="9"/>
      <c r="P10" s="9"/>
      <c r="Q10" s="9"/>
      <c r="R10" s="35"/>
    </row>
    <row r="11" s="1" customFormat="1" ht="15" customHeight="1" spans="1:18">
      <c r="A11" s="6"/>
      <c r="B11" s="7"/>
      <c r="C11" s="7"/>
      <c r="D11" s="10"/>
      <c r="E11" s="5"/>
      <c r="F11" s="5"/>
      <c r="G11" s="9"/>
      <c r="H11" s="9"/>
      <c r="I11" s="9"/>
      <c r="J11" s="9"/>
      <c r="K11" s="9"/>
      <c r="L11" s="9"/>
      <c r="M11" s="21"/>
      <c r="N11" s="22"/>
      <c r="O11" s="9"/>
      <c r="P11" s="9"/>
      <c r="Q11" s="9"/>
      <c r="R11" s="35"/>
    </row>
    <row r="12" s="1" customFormat="1" ht="15.4" customHeight="1" spans="1:18">
      <c r="A12" s="6"/>
      <c r="B12" s="7"/>
      <c r="C12" s="7"/>
      <c r="D12" s="10"/>
      <c r="E12" s="5"/>
      <c r="F12" s="5"/>
      <c r="G12" s="9"/>
      <c r="H12" s="9"/>
      <c r="I12" s="9"/>
      <c r="J12" s="9"/>
      <c r="K12" s="9"/>
      <c r="L12" s="9"/>
      <c r="M12" s="21"/>
      <c r="N12" s="22"/>
      <c r="O12" s="9"/>
      <c r="P12" s="9"/>
      <c r="Q12" s="9"/>
      <c r="R12" s="35"/>
    </row>
    <row r="13" s="1" customFormat="1" ht="15.4" customHeight="1" spans="1:18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34"/>
    </row>
    <row r="14" s="1" customFormat="1" ht="15.4" customHeight="1" spans="1:18">
      <c r="A14" s="11"/>
      <c r="B14" s="11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34"/>
    </row>
    <row r="15" s="1" customFormat="1" ht="15.4" customHeight="1" spans="1:18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34"/>
    </row>
    <row r="16" s="1" customFormat="1" ht="15.4" customHeight="1" spans="1:18">
      <c r="A16" s="11" t="s">
        <v>10</v>
      </c>
      <c r="B16" s="11"/>
      <c r="C16" s="11"/>
      <c r="D16" s="11" t="s">
        <v>10</v>
      </c>
      <c r="E16" s="12" t="s">
        <v>10</v>
      </c>
      <c r="F16" s="12" t="s">
        <v>10</v>
      </c>
      <c r="G16" s="12" t="s">
        <v>10</v>
      </c>
      <c r="H16" s="12"/>
      <c r="I16" s="12"/>
      <c r="J16" s="12" t="s">
        <v>10</v>
      </c>
      <c r="K16" s="12"/>
      <c r="L16" s="12"/>
      <c r="M16" s="12" t="s">
        <v>10</v>
      </c>
      <c r="N16" s="12"/>
      <c r="O16" s="12" t="s">
        <v>10</v>
      </c>
      <c r="P16" s="12"/>
      <c r="Q16" s="12" t="s">
        <v>10</v>
      </c>
      <c r="R16" s="34"/>
    </row>
    <row r="17" s="1" customFormat="1" ht="15.4" customHeight="1" spans="1:18">
      <c r="A17" s="11" t="s">
        <v>10</v>
      </c>
      <c r="B17" s="11"/>
      <c r="C17" s="11"/>
      <c r="D17" s="11" t="s">
        <v>10</v>
      </c>
      <c r="E17" s="12" t="s">
        <v>10</v>
      </c>
      <c r="F17" s="12" t="s">
        <v>10</v>
      </c>
      <c r="G17" s="12" t="s">
        <v>10</v>
      </c>
      <c r="H17" s="12"/>
      <c r="I17" s="12"/>
      <c r="J17" s="12" t="s">
        <v>10</v>
      </c>
      <c r="K17" s="12"/>
      <c r="L17" s="12"/>
      <c r="M17" s="12" t="s">
        <v>10</v>
      </c>
      <c r="N17" s="12"/>
      <c r="O17" s="12" t="s">
        <v>10</v>
      </c>
      <c r="P17" s="12"/>
      <c r="Q17" s="12" t="s">
        <v>10</v>
      </c>
      <c r="R17" s="34"/>
    </row>
    <row r="18" s="1" customFormat="1" ht="15.4" customHeight="1" spans="1:18">
      <c r="A18" s="13" t="s">
        <v>290</v>
      </c>
      <c r="B18" s="14"/>
      <c r="C18" s="14"/>
      <c r="D18" s="14"/>
      <c r="E18" s="15" t="s">
        <v>10</v>
      </c>
      <c r="F18" s="15" t="s">
        <v>10</v>
      </c>
      <c r="G18" s="15" t="s">
        <v>10</v>
      </c>
      <c r="H18" s="15"/>
      <c r="I18" s="15"/>
      <c r="J18" s="15" t="s">
        <v>10</v>
      </c>
      <c r="K18" s="15"/>
      <c r="L18" s="15"/>
      <c r="M18" s="23" t="s">
        <v>10</v>
      </c>
      <c r="N18" s="24" t="s">
        <v>10</v>
      </c>
      <c r="O18" s="25" t="s">
        <v>10</v>
      </c>
      <c r="P18" s="25"/>
      <c r="Q18" s="24" t="s">
        <v>10</v>
      </c>
      <c r="R18" s="34"/>
    </row>
    <row r="19" s="1" customFormat="1" ht="15.4" customHeight="1" spans="1:18">
      <c r="A19" s="16" t="s">
        <v>291</v>
      </c>
      <c r="B19" s="17"/>
      <c r="C19" s="17"/>
      <c r="D19" s="17"/>
      <c r="E19" s="18" t="s">
        <v>292</v>
      </c>
      <c r="F19" s="18"/>
      <c r="G19" s="18"/>
      <c r="H19" s="18"/>
      <c r="I19" s="19">
        <v>0</v>
      </c>
      <c r="J19" s="26"/>
      <c r="K19" s="26"/>
      <c r="L19" s="18" t="s">
        <v>293</v>
      </c>
      <c r="M19" s="18"/>
      <c r="N19" s="27"/>
      <c r="O19" s="18"/>
      <c r="P19" s="19">
        <v>0</v>
      </c>
      <c r="Q19" s="27"/>
      <c r="R19" s="34"/>
    </row>
    <row r="20" s="1" customFormat="1" ht="15.4" customHeight="1" spans="1:18">
      <c r="A20" s="16" t="s">
        <v>294</v>
      </c>
      <c r="B20" s="17"/>
      <c r="C20" s="17"/>
      <c r="D20" s="17"/>
      <c r="E20" s="18" t="s">
        <v>295</v>
      </c>
      <c r="F20" s="18"/>
      <c r="G20" s="18"/>
      <c r="H20" s="19">
        <v>0</v>
      </c>
      <c r="I20" s="20"/>
      <c r="J20" s="20"/>
      <c r="K20" s="18" t="s">
        <v>296</v>
      </c>
      <c r="L20" s="18"/>
      <c r="M20" s="18"/>
      <c r="N20" s="27"/>
      <c r="O20" s="18"/>
      <c r="P20" s="18"/>
      <c r="Q20" s="27">
        <v>0</v>
      </c>
      <c r="R20" s="34"/>
    </row>
    <row r="21" s="1" customFormat="1" ht="15.4" customHeight="1" spans="1:17">
      <c r="A21" s="16" t="s">
        <v>297</v>
      </c>
      <c r="B21" s="17"/>
      <c r="C21" s="17"/>
      <c r="D21" s="17"/>
      <c r="E21" s="18" t="s">
        <v>298</v>
      </c>
      <c r="F21" s="18"/>
      <c r="G21" s="19">
        <v>0</v>
      </c>
      <c r="H21" s="20"/>
      <c r="I21" s="17" t="s">
        <v>299</v>
      </c>
      <c r="J21" s="17"/>
      <c r="K21" s="19"/>
      <c r="L21" s="20"/>
      <c r="M21" s="18" t="s">
        <v>300</v>
      </c>
      <c r="N21" s="28">
        <v>0</v>
      </c>
      <c r="O21" s="18" t="s">
        <v>301</v>
      </c>
      <c r="P21" s="18"/>
      <c r="Q21" s="36" t="s">
        <v>302</v>
      </c>
    </row>
    <row r="23" s="1" customFormat="1" ht="14.25" spans="13:13">
      <c r="M23" s="29"/>
    </row>
  </sheetData>
  <mergeCells count="83">
    <mergeCell ref="A1:Q1"/>
    <mergeCell ref="A3:R3"/>
    <mergeCell ref="A4:D4"/>
    <mergeCell ref="E4:F4"/>
    <mergeCell ref="M4:Q4"/>
    <mergeCell ref="G8:I8"/>
    <mergeCell ref="J8:L8"/>
    <mergeCell ref="M8:N8"/>
    <mergeCell ref="O8:P8"/>
    <mergeCell ref="G9:I9"/>
    <mergeCell ref="J9:L9"/>
    <mergeCell ref="M9:N9"/>
    <mergeCell ref="O9:P9"/>
    <mergeCell ref="A10:C10"/>
    <mergeCell ref="G10:I10"/>
    <mergeCell ref="J10:L10"/>
    <mergeCell ref="M10:N10"/>
    <mergeCell ref="O10:P10"/>
    <mergeCell ref="A11:C11"/>
    <mergeCell ref="G11:I11"/>
    <mergeCell ref="J11:L11"/>
    <mergeCell ref="M11:N11"/>
    <mergeCell ref="O11:P11"/>
    <mergeCell ref="A12:C12"/>
    <mergeCell ref="G12:I12"/>
    <mergeCell ref="J12:L12"/>
    <mergeCell ref="M12:N12"/>
    <mergeCell ref="O12:P12"/>
    <mergeCell ref="A13:C13"/>
    <mergeCell ref="G13:I13"/>
    <mergeCell ref="J13:L13"/>
    <mergeCell ref="M13:N13"/>
    <mergeCell ref="O13:P13"/>
    <mergeCell ref="A14:C14"/>
    <mergeCell ref="G14:I14"/>
    <mergeCell ref="J14:L14"/>
    <mergeCell ref="M14:N14"/>
    <mergeCell ref="O14:P14"/>
    <mergeCell ref="A15:C15"/>
    <mergeCell ref="G15:I15"/>
    <mergeCell ref="J15:L15"/>
    <mergeCell ref="M15:N15"/>
    <mergeCell ref="O15:P15"/>
    <mergeCell ref="A16:C16"/>
    <mergeCell ref="G16:I16"/>
    <mergeCell ref="J16:L16"/>
    <mergeCell ref="M16:N16"/>
    <mergeCell ref="O16:P16"/>
    <mergeCell ref="A17:C17"/>
    <mergeCell ref="G17:I17"/>
    <mergeCell ref="J17:L17"/>
    <mergeCell ref="M17:N17"/>
    <mergeCell ref="O17:P17"/>
    <mergeCell ref="A18:D18"/>
    <mergeCell ref="G18:I18"/>
    <mergeCell ref="J18:L18"/>
    <mergeCell ref="O18:P18"/>
    <mergeCell ref="A19:D19"/>
    <mergeCell ref="E19:H19"/>
    <mergeCell ref="I19:K19"/>
    <mergeCell ref="L19:O19"/>
    <mergeCell ref="A20:D20"/>
    <mergeCell ref="E20:G20"/>
    <mergeCell ref="H20:J20"/>
    <mergeCell ref="K20:P20"/>
    <mergeCell ref="A21:D21"/>
    <mergeCell ref="E21:F21"/>
    <mergeCell ref="G21:H21"/>
    <mergeCell ref="I21:J21"/>
    <mergeCell ref="K21:L21"/>
    <mergeCell ref="O21:P21"/>
    <mergeCell ref="A8:A9"/>
    <mergeCell ref="B8:B9"/>
    <mergeCell ref="C8:C9"/>
    <mergeCell ref="D5:D7"/>
    <mergeCell ref="E5:E7"/>
    <mergeCell ref="F5:F7"/>
    <mergeCell ref="Q5:Q7"/>
    <mergeCell ref="R5:R7"/>
    <mergeCell ref="G4:L7"/>
    <mergeCell ref="A5:C7"/>
    <mergeCell ref="M5:N7"/>
    <mergeCell ref="O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收入支出预算总表</vt:lpstr>
      <vt:lpstr>财政拨款收入支出预算总表</vt:lpstr>
      <vt:lpstr>部门收入总表</vt:lpstr>
      <vt:lpstr>部门支出总表</vt:lpstr>
      <vt:lpstr>一般公共预算支出</vt:lpstr>
      <vt:lpstr>一般公共预算基本支出</vt:lpstr>
      <vt:lpstr>政府性基金预算支出</vt:lpstr>
      <vt:lpstr>一般公共预算“三公”经费支出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2020-05-27T03:37:00Z</dcterms:created>
  <dcterms:modified xsi:type="dcterms:W3CDTF">2020-05-29T03:26:08Z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</Properties>
</file>