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7"/>
  </bookViews>
  <sheets>
    <sheet name=" 收入支出预算总表" sheetId="1" r:id="rId1"/>
    <sheet name=" 财政拨款收入支出预算总表" sheetId="2" r:id="rId2"/>
    <sheet name=" 部门收入总表" sheetId="3" r:id="rId3"/>
    <sheet name=" 部门支出总表" sheetId="4" r:id="rId4"/>
    <sheet name=" 一般公共预算支出表" sheetId="5" r:id="rId5"/>
    <sheet name="一般公共预算基本基本支出表" sheetId="6" r:id="rId6"/>
    <sheet name="一般公共预算项目支出表" sheetId="7" r:id="rId7"/>
    <sheet name="一般公共预算“三公”经费支出表" sheetId="8" r:id="rId8"/>
    <sheet name=" 政府性基金预算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<sst xmlns="http://schemas.openxmlformats.org/spreadsheetml/2006/main" count="1329" uniqueCount="264">
  <si>
    <t xml:space="preserve">2020年部门收支总表                              </t>
  </si>
  <si>
    <r>
      <t xml:space="preserve"> </t>
    </r>
    <r>
      <rPr>
        <sz val="10"/>
        <color indexed="8"/>
        <rFont val="宋体"/>
        <family val="0"/>
      </rPr>
      <t>附件</t>
    </r>
    <r>
      <rPr>
        <sz val="10"/>
        <color indexed="8"/>
        <rFont val="Arial"/>
        <family val="2"/>
      </rPr>
      <t>1</t>
    </r>
  </si>
  <si>
    <t>编制单：临县政协秘书处</t>
  </si>
  <si>
    <t>收入</t>
  </si>
  <si>
    <t/>
  </si>
  <si>
    <t>支出</t>
  </si>
  <si>
    <t>项目</t>
  </si>
  <si>
    <t>行次</t>
  </si>
  <si>
    <t>年初预算数</t>
  </si>
  <si>
    <t>项目(按功能分类)</t>
  </si>
  <si>
    <t>项目(按支出性质和经济分类)</t>
  </si>
  <si>
    <t>栏次</t>
  </si>
  <si>
    <t>1</t>
  </si>
  <si>
    <t>3</t>
  </si>
  <si>
    <t>5</t>
  </si>
  <si>
    <t>一、财政拨款收入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</si>
  <si>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</si>
  <si>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</si>
  <si>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</si>
  <si>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</si>
  <si>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</si>
  <si>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</si>
  <si>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</si>
  <si>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</si>
  <si>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</si>
  <si>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</si>
  <si>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</si>
  <si>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</si>
  <si>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</si>
  <si>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</si>
  <si>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</si>
  <si>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</si>
  <si>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</si>
  <si>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</si>
  <si>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</si>
  <si>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</si>
  <si>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</si>
  <si>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</si>
  <si>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</si>
  <si>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</si>
  <si>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</si>
  <si>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</si>
  <si>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</si>
  <si>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</si>
  <si>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</si>
  <si>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</si>
  <si>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</si>
  <si>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</si>
  <si>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</si>
  <si>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</si>
  <si>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</si>
  <si>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</si>
  <si>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</si>
  <si>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</si>
  <si>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</si>
  <si>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</si>
  <si>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</si>
  <si>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</si>
  <si>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</si>
  <si>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</si>
  <si>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</si>
  <si>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</si>
  <si>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</si>
  <si>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</si>
  <si>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</si>
  <si>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</si>
  <si>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</si>
  <si>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</si>
  <si>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</si>
  <si>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</si>
  <si>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</si>
  <si>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</si>
  <si>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</si>
  <si>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</si>
  <si>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</si>
  <si>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</si>
  <si>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</si>
  <si>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</si>
  <si>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</si>
  <si>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</si>
  <si>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</si>
  <si>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</si>
  <si>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</si>
  <si>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</si>
  <si>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</si>
  <si>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</si>
  <si>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</si>
  <si>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</si>
  <si>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</si>
  <si>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</si>
  <si>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</si>
  <si>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</si>
  <si>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</si>
  <si>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</si>
  <si>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</si>
  <si>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</si>
  <si>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</si>
  <si>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</si>
  <si>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</si>
  <si>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</si>
  <si>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</si>
  <si>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</si>
  <si>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</si>
  <si>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</si>
  <si>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</si>
  <si>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</si>
  <si>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</si>
  <si>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</si>
  <si>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</si>
  <si>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</si>
  <si>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</si>
  <si>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</si>
  <si>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</si>
  <si>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</si>
  <si>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</si>
  <si>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</si>
  <si>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</si>
  <si>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</si>
  <si>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</si>
  <si>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</si>
  <si>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</si>
  <si>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</si>
  <si>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</si>
  <si>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</si>
  <si>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</si>
  <si>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</si>
  <si>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</si>
  <si>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</si>
  <si>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</si>
  <si>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</si>
  <si>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</si>
  <si>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</si>
  <si>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</si>
  <si>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</si>
  <si>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</si>
  <si>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>附件1                                      2020年财政拨款收入支出预算总表</t>
  </si>
  <si>
    <t>编制单位：临县政协秘书处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</si>
  <si>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</si>
  <si>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</si>
  <si>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</si>
  <si>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</si>
  <si>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</si>
  <si>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</si>
  <si>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</si>
  <si>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</si>
  <si>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</si>
  <si>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</si>
  <si>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</si>
  <si>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</si>
  <si>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</si>
  <si>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</si>
  <si>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</si>
  <si>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</si>
  <si>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 xml:space="preserve">    工资福利支出</t>
  </si>
  <si>
    <t xml:space="preserve">    商品和服务支出</t>
  </si>
  <si>
    <t xml:space="preserve">    对个人和家庭的补助</t>
  </si>
  <si>
    <t xml:space="preserve">    对企事业单位的补贴</t>
  </si>
  <si>
    <t xml:space="preserve">    赠与</t>
  </si>
  <si>
    <t xml:space="preserve">    债务利息支出</t>
  </si>
  <si>
    <t xml:space="preserve">    基本建设支出</t>
  </si>
  <si>
    <t xml:space="preserve">    其他资本性支出</t>
  </si>
  <si>
    <t xml:space="preserve">    贷款转贷及产权参股</t>
  </si>
  <si>
    <t xml:space="preserve">    其他支出</t>
  </si>
  <si>
    <t>附件1         2020年部门收入总表</t>
  </si>
  <si>
    <t>编制单位：</t>
  </si>
  <si>
    <t>临县政协秘书处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</si>
  <si>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</si>
  <si>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</si>
  <si>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</si>
  <si>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</si>
  <si>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</si>
  <si>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</si>
  <si>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</si>
  <si>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</si>
  <si>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其中：</t>
  </si>
  <si>
    <t>本级横向财政拨款</t>
  </si>
  <si>
    <t>非本级财政拨款</t>
  </si>
  <si>
    <t>类</t>
  </si>
  <si>
    <t>款</t>
  </si>
  <si>
    <t>项</t>
  </si>
  <si>
    <t>合计</t>
  </si>
  <si>
    <t>201</t>
  </si>
  <si>
    <t>一般公共服务支出</t>
  </si>
  <si>
    <t>政协事务</t>
  </si>
  <si>
    <t xml:space="preserve">  行政运行</t>
  </si>
  <si>
    <t xml:space="preserve">  政协会议</t>
  </si>
  <si>
    <t xml:space="preserve">  委员活动经费</t>
  </si>
  <si>
    <t>社会保障和就业支出</t>
  </si>
  <si>
    <t>行政事业单位养老支出</t>
  </si>
  <si>
    <t>行政单位离退休</t>
  </si>
  <si>
    <t>机关事业单位基本养老保险缴费支出</t>
  </si>
  <si>
    <t>抚恤</t>
  </si>
  <si>
    <t>死亡抚恤</t>
  </si>
  <si>
    <t>其他社会保障和就业支出</t>
  </si>
  <si>
    <t>卫生健康支出</t>
  </si>
  <si>
    <t>行政单位医疗</t>
  </si>
  <si>
    <t>住房保障支出</t>
  </si>
  <si>
    <t>住房改革支出</t>
  </si>
  <si>
    <t>住房公积金</t>
  </si>
  <si>
    <t>2020年部门支出总表                附件1</t>
  </si>
  <si>
    <t>基本支出</t>
  </si>
  <si>
    <t>项目支出</t>
  </si>
  <si>
    <t>上缴上级支出</t>
  </si>
  <si>
    <t>经营支出</t>
  </si>
  <si>
    <t>对附属单位补助支出</t>
  </si>
  <si>
    <t>2020年公共预算财政拨款支出决算明细表                 附件1</t>
  </si>
  <si>
    <t xml:space="preserve">编制单位： </t>
  </si>
  <si>
    <t>工资福利支出</t>
  </si>
  <si>
    <t>商品和服务支出</t>
  </si>
  <si>
    <t>对个人和家庭的补助</t>
  </si>
  <si>
    <t>其他资本性支出</t>
  </si>
  <si>
    <t>基本工资</t>
  </si>
  <si>
    <t>津贴补贴</t>
  </si>
  <si>
    <t>其他交通补贴</t>
  </si>
  <si>
    <t>奖金</t>
  </si>
  <si>
    <t>绩效工资</t>
  </si>
  <si>
    <t>社会保障缴费</t>
  </si>
  <si>
    <t>其他工资福利支出</t>
  </si>
  <si>
    <t>办公费</t>
  </si>
  <si>
    <t>印刷费</t>
  </si>
  <si>
    <t>电费</t>
  </si>
  <si>
    <t>邮电费</t>
  </si>
  <si>
    <t>差旅费</t>
  </si>
  <si>
    <t>维修（护）费</t>
  </si>
  <si>
    <t>会议费</t>
  </si>
  <si>
    <t>培训费</t>
  </si>
  <si>
    <t>福利费</t>
  </si>
  <si>
    <t>公务用车运行维护费</t>
  </si>
  <si>
    <t>其他商品和服务支出</t>
  </si>
  <si>
    <t>退休费</t>
  </si>
  <si>
    <t>生活补助</t>
  </si>
  <si>
    <t>房屋建筑物购建</t>
  </si>
  <si>
    <t>办公设备购置</t>
  </si>
  <si>
    <t>信息网络及软件购置更新</t>
  </si>
  <si>
    <t>取暖补贴</t>
  </si>
  <si>
    <t>（在职个人）</t>
  </si>
  <si>
    <t>25</t>
  </si>
  <si>
    <t>26</t>
  </si>
  <si>
    <r>
      <t>附件</t>
    </r>
    <r>
      <rPr>
        <sz val="12"/>
        <color indexed="8"/>
        <rFont val="Arial"/>
        <family val="2"/>
      </rPr>
      <t>1</t>
    </r>
  </si>
  <si>
    <r>
      <t>2020</t>
    </r>
    <r>
      <rPr>
        <sz val="16"/>
        <color indexed="8"/>
        <rFont val="宋体"/>
        <family val="0"/>
      </rPr>
      <t>年公共预算财政拨款基本支出决算明细表</t>
    </r>
  </si>
  <si>
    <r>
      <t>2020</t>
    </r>
    <r>
      <rPr>
        <sz val="16"/>
        <color indexed="8"/>
        <rFont val="宋体"/>
        <family val="0"/>
      </rPr>
      <t>年公共预算财政拨款项目支出决算明细表</t>
    </r>
  </si>
  <si>
    <t>2020年一般公共预算“三公”经费支出表                          附件1</t>
  </si>
  <si>
    <t>“三公”经费合计</t>
  </si>
  <si>
    <t>因公出国（境）费用</t>
  </si>
  <si>
    <t>公务用车购置及运行维护费</t>
  </si>
  <si>
    <t>公务接待费</t>
  </si>
  <si>
    <t>其中：当年公共预算财政拨款支出</t>
  </si>
  <si>
    <t>公务用车购置</t>
  </si>
  <si>
    <t xml:space="preserve"> 政协事务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</si>
  <si>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</si>
  <si>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</si>
  <si>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</si>
  <si>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</si>
  <si>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</si>
  <si>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</si>
  <si>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</si>
  <si>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</si>
  <si>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</si>
  <si>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</si>
  <si>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</si>
  <si>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</si>
  <si>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</si>
  <si>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元。</t>
  </si>
  <si>
    <t>2020年政府性基金预算支出表             附件1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</si>
</sst>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#,##0.00_ "/>
  </numFmts>
  <fonts count="60">
    <font>
      <sz val="10"/>
      <color indexed="8"/>
      <name val="Arial"/>
      <family val="2"/>
    </font>
    <font>
      <sz val="1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indexed="8"/>
      <name val="Cambria"/>
      <family val="0"/>
    </font>
    <font>
      <sz val="12"/>
      <color rgb="FF000000"/>
      <name val="宋体"/>
      <family val="0"/>
    </font>
    <font>
      <sz val="16"/>
      <color rgb="FF000000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"/>
      <color theme="1"/>
      <name val="Arial"/>
      <family val="2"/>
    </font>
    <font>
      <sz val="22"/>
      <color indexed="8"/>
      <name val="Cambria"/>
      <family val="0"/>
    </font>
    <font>
      <sz val="22"/>
      <color rgb="FF000000"/>
      <name val="宋体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 shrinkToFit="1"/>
    </xf>
    <xf numFmtId="3" fontId="4" fillId="0" borderId="13" xfId="0" applyNumberFormat="1" applyFont="1" applyBorder="1" applyAlignment="1">
      <alignment horizontal="righ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3" fontId="4" fillId="0" borderId="23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4" fillId="33" borderId="24" xfId="0" applyFont="1" applyFill="1" applyBorder="1" applyAlignment="1">
      <alignment horizontal="center" vertical="center" wrapText="1" shrinkToFit="1"/>
    </xf>
    <xf numFmtId="0" fontId="4" fillId="33" borderId="25" xfId="0" applyFont="1" applyFill="1" applyBorder="1" applyAlignment="1">
      <alignment horizontal="center" vertical="center" wrapText="1" shrinkToFit="1"/>
    </xf>
    <xf numFmtId="0" fontId="4" fillId="33" borderId="26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4" fontId="4" fillId="0" borderId="2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5" fillId="33" borderId="11" xfId="0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33" borderId="29" xfId="0" applyFont="1" applyFill="1" applyBorder="1" applyAlignment="1">
      <alignment horizontal="center" vertical="center" wrapText="1" shrinkToFit="1"/>
    </xf>
    <xf numFmtId="3" fontId="4" fillId="0" borderId="29" xfId="0" applyNumberFormat="1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179" fontId="0" fillId="0" borderId="0" xfId="0" applyNumberForma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 shrinkToFit="1"/>
    </xf>
    <xf numFmtId="0" fontId="8" fillId="33" borderId="11" xfId="0" applyFont="1" applyFill="1" applyBorder="1" applyAlignment="1">
      <alignment horizontal="center" vertical="center" wrapText="1" shrinkToFit="1"/>
    </xf>
    <xf numFmtId="179" fontId="9" fillId="33" borderId="11" xfId="0" applyNumberFormat="1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3" xfId="0" applyFont="1" applyFill="1" applyBorder="1" applyAlignment="1">
      <alignment horizontal="center" vertical="center" wrapText="1" shrinkToFit="1"/>
    </xf>
    <xf numFmtId="0" fontId="8" fillId="33" borderId="13" xfId="0" applyFont="1" applyFill="1" applyBorder="1" applyAlignment="1">
      <alignment horizontal="center" vertical="center" wrapText="1" shrinkToFit="1"/>
    </xf>
    <xf numFmtId="179" fontId="9" fillId="33" borderId="13" xfId="0" applyNumberFormat="1" applyFont="1" applyFill="1" applyBorder="1" applyAlignment="1">
      <alignment horizontal="center" vertical="center" wrapText="1" shrinkToFit="1"/>
    </xf>
    <xf numFmtId="179" fontId="52" fillId="33" borderId="13" xfId="0" applyNumberFormat="1" applyFont="1" applyFill="1" applyBorder="1" applyAlignment="1">
      <alignment horizontal="center" vertical="center" wrapText="1" shrinkToFit="1"/>
    </xf>
    <xf numFmtId="0" fontId="53" fillId="33" borderId="13" xfId="0" applyFont="1" applyFill="1" applyBorder="1" applyAlignment="1">
      <alignment horizontal="center" vertical="center" wrapText="1" shrinkToFit="1"/>
    </xf>
    <xf numFmtId="180" fontId="8" fillId="0" borderId="13" xfId="0" applyNumberFormat="1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left" vertical="center" shrinkToFit="1"/>
    </xf>
    <xf numFmtId="0" fontId="52" fillId="0" borderId="13" xfId="0" applyFont="1" applyBorder="1" applyAlignment="1">
      <alignment horizontal="left" vertical="center" shrinkToFit="1"/>
    </xf>
    <xf numFmtId="3" fontId="8" fillId="0" borderId="13" xfId="0" applyNumberFormat="1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left" vertical="center" shrinkToFit="1"/>
    </xf>
    <xf numFmtId="0" fontId="53" fillId="0" borderId="13" xfId="0" applyFont="1" applyBorder="1" applyAlignment="1">
      <alignment horizontal="left" vertical="center" shrinkToFit="1"/>
    </xf>
    <xf numFmtId="179" fontId="54" fillId="0" borderId="13" xfId="0" applyNumberFormat="1" applyFont="1" applyBorder="1" applyAlignment="1">
      <alignment horizontal="center" vertical="center" shrinkToFit="1"/>
    </xf>
    <xf numFmtId="3" fontId="55" fillId="0" borderId="13" xfId="0" applyNumberFormat="1" applyFont="1" applyBorder="1" applyAlignment="1">
      <alignment horizontal="center" vertical="center" shrinkToFit="1"/>
    </xf>
    <xf numFmtId="0" fontId="53" fillId="0" borderId="31" xfId="0" applyFont="1" applyBorder="1" applyAlignment="1">
      <alignment horizontal="left" vertical="center" shrinkToFit="1"/>
    </xf>
    <xf numFmtId="0" fontId="53" fillId="0" borderId="32" xfId="0" applyFont="1" applyBorder="1" applyAlignment="1">
      <alignment horizontal="left" vertical="center" shrinkToFit="1"/>
    </xf>
    <xf numFmtId="0" fontId="53" fillId="0" borderId="33" xfId="0" applyFont="1" applyBorder="1" applyAlignment="1">
      <alignment horizontal="left" vertical="center" shrinkToFit="1"/>
    </xf>
    <xf numFmtId="179" fontId="5" fillId="33" borderId="11" xfId="0" applyNumberFormat="1" applyFont="1" applyFill="1" applyBorder="1" applyAlignment="1">
      <alignment horizontal="center" vertical="center" shrinkToFit="1"/>
    </xf>
    <xf numFmtId="0" fontId="9" fillId="33" borderId="11" xfId="0" applyFont="1" applyFill="1" applyBorder="1" applyAlignment="1">
      <alignment horizontal="center" vertical="center" shrinkToFit="1"/>
    </xf>
    <xf numFmtId="0" fontId="5" fillId="33" borderId="28" xfId="0" applyFont="1" applyFill="1" applyBorder="1" applyAlignment="1">
      <alignment horizontal="center" vertical="center" wrapText="1" shrinkToFit="1"/>
    </xf>
    <xf numFmtId="179" fontId="5" fillId="33" borderId="13" xfId="0" applyNumberFormat="1" applyFont="1" applyFill="1" applyBorder="1" applyAlignment="1">
      <alignment horizontal="center" vertical="center" wrapText="1" shrinkToFit="1"/>
    </xf>
    <xf numFmtId="0" fontId="9" fillId="33" borderId="13" xfId="0" applyFont="1" applyFill="1" applyBorder="1" applyAlignment="1">
      <alignment horizontal="center" vertical="center" wrapText="1" shrinkToFit="1"/>
    </xf>
    <xf numFmtId="0" fontId="5" fillId="33" borderId="25" xfId="0" applyFont="1" applyFill="1" applyBorder="1" applyAlignment="1">
      <alignment horizontal="center" vertical="center" wrapText="1" shrinkToFit="1"/>
    </xf>
    <xf numFmtId="0" fontId="5" fillId="33" borderId="27" xfId="0" applyFont="1" applyFill="1" applyBorder="1" applyAlignment="1">
      <alignment horizontal="center" vertical="center" wrapText="1" shrinkToFit="1"/>
    </xf>
    <xf numFmtId="179" fontId="53" fillId="33" borderId="13" xfId="0" applyNumberFormat="1" applyFont="1" applyFill="1" applyBorder="1" applyAlignment="1">
      <alignment horizontal="center" vertical="center" wrapText="1" shrinkToFit="1"/>
    </xf>
    <xf numFmtId="0" fontId="52" fillId="33" borderId="13" xfId="0" applyFont="1" applyFill="1" applyBorder="1" applyAlignment="1">
      <alignment horizontal="center" vertical="center" wrapText="1" shrinkToFit="1"/>
    </xf>
    <xf numFmtId="179" fontId="55" fillId="0" borderId="13" xfId="0" applyNumberFormat="1" applyFont="1" applyBorder="1" applyAlignment="1">
      <alignment horizontal="center" vertical="center" shrinkToFit="1"/>
    </xf>
    <xf numFmtId="3" fontId="54" fillId="0" borderId="13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4" fontId="55" fillId="0" borderId="13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right" vertical="center" shrinkToFit="1"/>
    </xf>
    <xf numFmtId="179" fontId="4" fillId="0" borderId="15" xfId="0" applyNumberFormat="1" applyFont="1" applyBorder="1" applyAlignment="1">
      <alignment horizontal="right" vertical="center" shrinkToFit="1"/>
    </xf>
    <xf numFmtId="0" fontId="56" fillId="0" borderId="0" xfId="0" applyFont="1" applyAlignment="1">
      <alignment/>
    </xf>
    <xf numFmtId="3" fontId="8" fillId="0" borderId="13" xfId="0" applyNumberFormat="1" applyFont="1" applyBorder="1" applyAlignment="1">
      <alignment horizontal="right" vertical="center" shrinkToFit="1"/>
    </xf>
    <xf numFmtId="179" fontId="54" fillId="0" borderId="13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9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" fillId="33" borderId="34" xfId="0" applyFont="1" applyFill="1" applyBorder="1" applyAlignment="1">
      <alignment horizontal="center" vertical="center" wrapText="1" shrinkToFit="1"/>
    </xf>
    <xf numFmtId="0" fontId="8" fillId="33" borderId="34" xfId="0" applyFont="1" applyFill="1" applyBorder="1" applyAlignment="1">
      <alignment horizontal="center" vertical="center" wrapText="1" shrinkToFit="1"/>
    </xf>
    <xf numFmtId="179" fontId="9" fillId="33" borderId="34" xfId="0" applyNumberFormat="1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shrinkToFit="1"/>
    </xf>
    <xf numFmtId="179" fontId="9" fillId="33" borderId="34" xfId="0" applyNumberFormat="1" applyFont="1" applyFill="1" applyBorder="1" applyAlignment="1">
      <alignment horizontal="center" vertical="center" wrapText="1" shrinkToFit="1"/>
    </xf>
    <xf numFmtId="179" fontId="52" fillId="33" borderId="34" xfId="0" applyNumberFormat="1" applyFont="1" applyFill="1" applyBorder="1" applyAlignment="1">
      <alignment horizontal="center" vertical="center" wrapText="1" shrinkToFit="1"/>
    </xf>
    <xf numFmtId="0" fontId="53" fillId="33" borderId="34" xfId="0" applyFont="1" applyFill="1" applyBorder="1" applyAlignment="1">
      <alignment horizontal="center" vertical="center" wrapText="1" shrinkToFit="1"/>
    </xf>
    <xf numFmtId="180" fontId="8" fillId="0" borderId="34" xfId="0" applyNumberFormat="1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left" vertical="center" shrinkToFit="1"/>
    </xf>
    <xf numFmtId="3" fontId="8" fillId="0" borderId="34" xfId="0" applyNumberFormat="1" applyFont="1" applyBorder="1" applyAlignment="1">
      <alignment horizontal="center" vertical="center" shrinkToFit="1"/>
    </xf>
    <xf numFmtId="0" fontId="53" fillId="0" borderId="34" xfId="0" applyFont="1" applyBorder="1" applyAlignment="1">
      <alignment horizontal="left" vertical="center" shrinkToFit="1"/>
    </xf>
    <xf numFmtId="0" fontId="53" fillId="0" borderId="0" xfId="0" applyFont="1" applyBorder="1" applyAlignment="1">
      <alignment horizontal="left" vertical="center" shrinkToFit="1"/>
    </xf>
    <xf numFmtId="180" fontId="8" fillId="0" borderId="0" xfId="0" applyNumberFormat="1" applyFont="1" applyBorder="1" applyAlignment="1">
      <alignment horizontal="center" vertical="center" shrinkToFit="1"/>
    </xf>
    <xf numFmtId="179" fontId="54" fillId="0" borderId="0" xfId="0" applyNumberFormat="1" applyFont="1" applyBorder="1" applyAlignment="1">
      <alignment horizontal="center" vertical="center" shrinkToFit="1"/>
    </xf>
    <xf numFmtId="3" fontId="55" fillId="0" borderId="0" xfId="0" applyNumberFormat="1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left" vertical="center" shrinkToFit="1"/>
    </xf>
    <xf numFmtId="180" fontId="8" fillId="0" borderId="35" xfId="0" applyNumberFormat="1" applyFont="1" applyBorder="1" applyAlignment="1">
      <alignment horizontal="center" vertical="center" shrinkToFit="1"/>
    </xf>
    <xf numFmtId="179" fontId="54" fillId="0" borderId="35" xfId="0" applyNumberFormat="1" applyFont="1" applyBorder="1" applyAlignment="1">
      <alignment horizontal="center" vertical="center" shrinkToFit="1"/>
    </xf>
    <xf numFmtId="3" fontId="55" fillId="0" borderId="35" xfId="0" applyNumberFormat="1" applyFont="1" applyBorder="1" applyAlignment="1">
      <alignment horizontal="center" vertical="center" shrinkToFit="1"/>
    </xf>
    <xf numFmtId="0" fontId="53" fillId="0" borderId="34" xfId="0" applyFont="1" applyBorder="1" applyAlignment="1">
      <alignment horizontal="left" vertical="center" shrinkToFit="1"/>
    </xf>
    <xf numFmtId="179" fontId="54" fillId="0" borderId="34" xfId="0" applyNumberFormat="1" applyFont="1" applyBorder="1" applyAlignment="1">
      <alignment horizontal="center" vertical="center" shrinkToFit="1"/>
    </xf>
    <xf numFmtId="3" fontId="55" fillId="0" borderId="34" xfId="0" applyNumberFormat="1" applyFont="1" applyBorder="1" applyAlignment="1">
      <alignment horizontal="center" vertical="center" shrinkToFit="1"/>
    </xf>
    <xf numFmtId="0" fontId="53" fillId="0" borderId="36" xfId="0" applyFont="1" applyBorder="1" applyAlignment="1">
      <alignment horizontal="left" vertical="center" shrinkToFit="1"/>
    </xf>
    <xf numFmtId="0" fontId="53" fillId="0" borderId="37" xfId="0" applyFont="1" applyBorder="1" applyAlignment="1">
      <alignment horizontal="left" vertical="center" shrinkToFit="1"/>
    </xf>
    <xf numFmtId="180" fontId="8" fillId="0" borderId="37" xfId="0" applyNumberFormat="1" applyFont="1" applyBorder="1" applyAlignment="1">
      <alignment horizontal="center" vertical="center" shrinkToFit="1"/>
    </xf>
    <xf numFmtId="179" fontId="54" fillId="0" borderId="37" xfId="0" applyNumberFormat="1" applyFont="1" applyBorder="1" applyAlignment="1">
      <alignment horizontal="center" vertical="center" shrinkToFit="1"/>
    </xf>
    <xf numFmtId="3" fontId="55" fillId="0" borderId="37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179" fontId="9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17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9" fontId="5" fillId="0" borderId="0" xfId="0" applyNumberFormat="1" applyFon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5" fillId="33" borderId="34" xfId="0" applyNumberFormat="1" applyFont="1" applyFill="1" applyBorder="1" applyAlignment="1">
      <alignment horizontal="center" vertical="center" shrinkToFit="1"/>
    </xf>
    <xf numFmtId="0" fontId="9" fillId="33" borderId="34" xfId="0" applyFont="1" applyFill="1" applyBorder="1" applyAlignment="1">
      <alignment horizontal="center" vertical="center" shrinkToFit="1"/>
    </xf>
    <xf numFmtId="0" fontId="5" fillId="33" borderId="34" xfId="0" applyFont="1" applyFill="1" applyBorder="1" applyAlignment="1">
      <alignment horizontal="center" vertical="center" wrapText="1" shrinkToFit="1"/>
    </xf>
    <xf numFmtId="179" fontId="5" fillId="33" borderId="34" xfId="0" applyNumberFormat="1" applyFont="1" applyFill="1" applyBorder="1" applyAlignment="1">
      <alignment horizontal="center" vertical="center" wrapText="1" shrinkToFit="1"/>
    </xf>
    <xf numFmtId="0" fontId="9" fillId="33" borderId="34" xfId="0" applyFont="1" applyFill="1" applyBorder="1" applyAlignment="1">
      <alignment horizontal="center" vertical="center" wrapText="1" shrinkToFit="1"/>
    </xf>
    <xf numFmtId="179" fontId="53" fillId="33" borderId="34" xfId="0" applyNumberFormat="1" applyFont="1" applyFill="1" applyBorder="1" applyAlignment="1">
      <alignment horizontal="center" vertical="center" wrapText="1" shrinkToFit="1"/>
    </xf>
    <xf numFmtId="0" fontId="52" fillId="33" borderId="34" xfId="0" applyFont="1" applyFill="1" applyBorder="1" applyAlignment="1">
      <alignment horizontal="center" vertical="center" wrapText="1" shrinkToFit="1"/>
    </xf>
    <xf numFmtId="179" fontId="55" fillId="0" borderId="0" xfId="0" applyNumberFormat="1" applyFont="1" applyBorder="1" applyAlignment="1">
      <alignment horizontal="center" vertical="center" shrinkToFit="1"/>
    </xf>
    <xf numFmtId="3" fontId="54" fillId="0" borderId="0" xfId="0" applyNumberFormat="1" applyFont="1" applyBorder="1" applyAlignment="1">
      <alignment horizontal="center" vertical="center" shrinkToFit="1"/>
    </xf>
    <xf numFmtId="179" fontId="55" fillId="0" borderId="35" xfId="0" applyNumberFormat="1" applyFont="1" applyBorder="1" applyAlignment="1">
      <alignment horizontal="center" vertical="center" shrinkToFit="1"/>
    </xf>
    <xf numFmtId="3" fontId="54" fillId="0" borderId="35" xfId="0" applyNumberFormat="1" applyFont="1" applyBorder="1" applyAlignment="1">
      <alignment horizontal="center" vertical="center" shrinkToFit="1"/>
    </xf>
    <xf numFmtId="179" fontId="55" fillId="0" borderId="34" xfId="0" applyNumberFormat="1" applyFont="1" applyBorder="1" applyAlignment="1">
      <alignment horizontal="center" vertical="center" shrinkToFit="1"/>
    </xf>
    <xf numFmtId="3" fontId="54" fillId="0" borderId="34" xfId="0" applyNumberFormat="1" applyFont="1" applyBorder="1" applyAlignment="1">
      <alignment horizontal="center" vertical="center" shrinkToFit="1"/>
    </xf>
    <xf numFmtId="179" fontId="55" fillId="0" borderId="37" xfId="0" applyNumberFormat="1" applyFont="1" applyBorder="1" applyAlignment="1">
      <alignment horizontal="center" vertical="center" shrinkToFit="1"/>
    </xf>
    <xf numFmtId="3" fontId="54" fillId="0" borderId="37" xfId="0" applyNumberFormat="1" applyFont="1" applyBorder="1" applyAlignment="1">
      <alignment horizontal="center" vertical="center" shrinkToFit="1"/>
    </xf>
    <xf numFmtId="179" fontId="5" fillId="0" borderId="17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4" fontId="55" fillId="0" borderId="0" xfId="0" applyNumberFormat="1" applyFont="1" applyBorder="1" applyAlignment="1">
      <alignment horizontal="center" vertical="center" shrinkToFit="1"/>
    </xf>
    <xf numFmtId="3" fontId="8" fillId="0" borderId="34" xfId="0" applyNumberFormat="1" applyFont="1" applyBorder="1" applyAlignment="1">
      <alignment horizontal="right" vertical="center" shrinkToFit="1"/>
    </xf>
    <xf numFmtId="3" fontId="4" fillId="0" borderId="0" xfId="0" applyNumberFormat="1" applyFont="1" applyBorder="1" applyAlignment="1">
      <alignment horizontal="right" vertical="center" shrinkToFit="1"/>
    </xf>
    <xf numFmtId="3" fontId="4" fillId="0" borderId="35" xfId="0" applyNumberFormat="1" applyFont="1" applyBorder="1" applyAlignment="1">
      <alignment horizontal="right" vertical="center" shrinkToFit="1"/>
    </xf>
    <xf numFmtId="3" fontId="4" fillId="0" borderId="34" xfId="0" applyNumberFormat="1" applyFont="1" applyBorder="1" applyAlignment="1">
      <alignment horizontal="right" vertical="center" shrinkToFit="1"/>
    </xf>
    <xf numFmtId="179" fontId="54" fillId="0" borderId="34" xfId="0" applyNumberFormat="1" applyFont="1" applyBorder="1" applyAlignment="1">
      <alignment horizontal="right" vertical="center" shrinkToFit="1"/>
    </xf>
    <xf numFmtId="3" fontId="4" fillId="0" borderId="37" xfId="0" applyNumberFormat="1" applyFont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wrapText="1" shrinkToFit="1"/>
    </xf>
    <xf numFmtId="0" fontId="4" fillId="33" borderId="39" xfId="0" applyFont="1" applyFill="1" applyBorder="1" applyAlignment="1">
      <alignment horizontal="center" vertical="center" shrinkToFit="1"/>
    </xf>
    <xf numFmtId="180" fontId="5" fillId="0" borderId="34" xfId="0" applyNumberFormat="1" applyFont="1" applyBorder="1" applyAlignment="1">
      <alignment horizontal="center" vertical="center" shrinkToFit="1"/>
    </xf>
    <xf numFmtId="0" fontId="52" fillId="0" borderId="39" xfId="0" applyFont="1" applyBorder="1" applyAlignment="1">
      <alignment horizontal="left" vertical="center" shrinkToFit="1"/>
    </xf>
    <xf numFmtId="180" fontId="9" fillId="0" borderId="34" xfId="0" applyNumberFormat="1" applyFont="1" applyBorder="1" applyAlignment="1">
      <alignment horizontal="center" vertical="center" shrinkToFit="1"/>
    </xf>
    <xf numFmtId="3" fontId="9" fillId="0" borderId="34" xfId="0" applyNumberFormat="1" applyFont="1" applyBorder="1" applyAlignment="1">
      <alignment horizontal="center" vertical="center" shrinkToFit="1"/>
    </xf>
    <xf numFmtId="0" fontId="53" fillId="0" borderId="39" xfId="0" applyFont="1" applyBorder="1" applyAlignment="1">
      <alignment horizontal="left" vertical="center" shrinkToFit="1"/>
    </xf>
    <xf numFmtId="3" fontId="5" fillId="0" borderId="34" xfId="0" applyNumberFormat="1" applyFont="1" applyBorder="1" applyAlignment="1">
      <alignment horizontal="center" vertical="center" shrinkToFit="1"/>
    </xf>
    <xf numFmtId="3" fontId="53" fillId="0" borderId="34" xfId="0" applyNumberFormat="1" applyFont="1" applyBorder="1" applyAlignment="1">
      <alignment horizontal="center" vertical="center" shrinkToFit="1"/>
    </xf>
    <xf numFmtId="3" fontId="5" fillId="0" borderId="34" xfId="0" applyNumberFormat="1" applyFont="1" applyBorder="1" applyAlignment="1">
      <alignment horizontal="center" vertical="center" shrinkToFit="1"/>
    </xf>
    <xf numFmtId="3" fontId="4" fillId="0" borderId="34" xfId="0" applyNumberFormat="1" applyFont="1" applyBorder="1" applyAlignment="1">
      <alignment horizontal="right" vertical="center" shrinkToFit="1"/>
    </xf>
    <xf numFmtId="0" fontId="0" fillId="0" borderId="34" xfId="0" applyFont="1" applyBorder="1" applyAlignment="1">
      <alignment horizontal="center"/>
    </xf>
    <xf numFmtId="0" fontId="0" fillId="0" borderId="34" xfId="0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4" fillId="33" borderId="40" xfId="0" applyFont="1" applyFill="1" applyBorder="1" applyAlignment="1">
      <alignment horizontal="center" vertical="center" wrapText="1" shrinkToFit="1"/>
    </xf>
    <xf numFmtId="0" fontId="4" fillId="33" borderId="41" xfId="0" applyFont="1" applyFill="1" applyBorder="1" applyAlignment="1">
      <alignment horizontal="center" vertical="center" wrapText="1" shrinkToFit="1"/>
    </xf>
    <xf numFmtId="0" fontId="4" fillId="33" borderId="42" xfId="0" applyFont="1" applyFill="1" applyBorder="1" applyAlignment="1">
      <alignment horizontal="center" vertical="center" wrapText="1" shrinkToFit="1"/>
    </xf>
    <xf numFmtId="0" fontId="4" fillId="33" borderId="38" xfId="0" applyFont="1" applyFill="1" applyBorder="1" applyAlignment="1">
      <alignment horizontal="center" vertical="center" shrinkToFit="1"/>
    </xf>
    <xf numFmtId="4" fontId="4" fillId="0" borderId="38" xfId="0" applyNumberFormat="1" applyFont="1" applyBorder="1" applyAlignment="1">
      <alignment horizontal="center" vertical="center" shrinkToFit="1"/>
    </xf>
    <xf numFmtId="3" fontId="4" fillId="0" borderId="38" xfId="0" applyNumberFormat="1" applyFont="1" applyBorder="1" applyAlignment="1">
      <alignment horizontal="right" vertical="center" shrinkToFit="1"/>
    </xf>
    <xf numFmtId="3" fontId="4" fillId="0" borderId="34" xfId="0" applyNumberFormat="1" applyFont="1" applyBorder="1" applyAlignment="1">
      <alignment horizontal="center" vertical="center" shrinkToFit="1"/>
    </xf>
    <xf numFmtId="0" fontId="53" fillId="0" borderId="4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center"/>
    </xf>
    <xf numFmtId="0" fontId="4" fillId="33" borderId="13" xfId="0" applyFont="1" applyFill="1" applyBorder="1" applyAlignment="1">
      <alignment horizontal="left" vertical="center" wrapText="1" shrinkToFit="1"/>
    </xf>
    <xf numFmtId="0" fontId="4" fillId="33" borderId="41" xfId="0" applyFont="1" applyFill="1" applyBorder="1" applyAlignment="1">
      <alignment horizontal="left" vertical="center" wrapText="1" shrinkToFit="1"/>
    </xf>
    <xf numFmtId="3" fontId="4" fillId="0" borderId="42" xfId="0" applyNumberFormat="1" applyFont="1" applyBorder="1" applyAlignment="1">
      <alignment horizontal="right" vertical="center" shrinkToFit="1"/>
    </xf>
    <xf numFmtId="0" fontId="5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180" fontId="4" fillId="0" borderId="13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right" vertical="center" shrinkToFi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3" fontId="4" fillId="0" borderId="13" xfId="0" applyNumberFormat="1" applyFont="1" applyBorder="1" applyAlignment="1">
      <alignment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1">
      <selection activeCell="C16" sqref="C16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spans="1:9" ht="33" customHeight="1">
      <c r="A1" s="218" t="s">
        <v>0</v>
      </c>
      <c r="B1" s="89"/>
      <c r="C1" s="89"/>
      <c r="D1" s="89"/>
      <c r="E1" s="89"/>
      <c r="F1" s="89"/>
      <c r="G1" s="89"/>
      <c r="H1" s="89"/>
      <c r="I1" s="89"/>
    </row>
    <row r="2" ht="12.75">
      <c r="G2" s="219" t="s">
        <v>1</v>
      </c>
    </row>
    <row r="3" spans="1:4" ht="15">
      <c r="A3" s="2" t="s">
        <v>2</v>
      </c>
      <c r="D3" s="35"/>
    </row>
    <row r="4" spans="1:9" ht="21" customHeight="1">
      <c r="A4" s="169" t="s">
        <v>3</v>
      </c>
      <c r="B4" s="6" t="s">
        <v>4</v>
      </c>
      <c r="C4" s="6" t="s">
        <v>4</v>
      </c>
      <c r="D4" s="6" t="s">
        <v>5</v>
      </c>
      <c r="E4" s="6" t="s">
        <v>4</v>
      </c>
      <c r="F4" s="6" t="s">
        <v>4</v>
      </c>
      <c r="G4" s="6" t="s">
        <v>4</v>
      </c>
      <c r="H4" s="6" t="s">
        <v>4</v>
      </c>
      <c r="I4" s="6" t="s">
        <v>4</v>
      </c>
    </row>
    <row r="5" spans="1:9" ht="21" customHeight="1">
      <c r="A5" s="171" t="s">
        <v>6</v>
      </c>
      <c r="B5" s="170" t="s">
        <v>7</v>
      </c>
      <c r="C5" s="170" t="s">
        <v>8</v>
      </c>
      <c r="D5" s="170" t="s">
        <v>9</v>
      </c>
      <c r="E5" s="170" t="s">
        <v>7</v>
      </c>
      <c r="F5" s="170" t="s">
        <v>8</v>
      </c>
      <c r="G5" s="170" t="s">
        <v>10</v>
      </c>
      <c r="H5" s="170" t="s">
        <v>7</v>
      </c>
      <c r="I5" s="170" t="s">
        <v>8</v>
      </c>
    </row>
    <row r="6" spans="1:9" ht="21" customHeight="1">
      <c r="A6" s="171" t="s">
        <v>11</v>
      </c>
      <c r="B6" s="170" t="s">
        <v>4</v>
      </c>
      <c r="C6" s="170" t="s">
        <v>12</v>
      </c>
      <c r="D6" s="170" t="s">
        <v>11</v>
      </c>
      <c r="E6" s="170" t="s">
        <v>4</v>
      </c>
      <c r="F6" s="170" t="s">
        <v>13</v>
      </c>
      <c r="G6" s="170" t="s">
        <v>11</v>
      </c>
      <c r="H6" s="170" t="s">
        <v>4</v>
      </c>
      <c r="I6" s="170" t="s">
        <v>14</v>
      </c>
    </row>
    <row r="7" spans="1:9" ht="24" customHeight="1">
      <c r="A7" s="220" t="s">
        <v>15</v>
      </c>
      <c r="B7" s="170" t="s">
        <v>12</v>
      </c>
      <c r="C7" s="207">
        <v>3350160.9</v>
      </c>
      <c r="D7" s="210" t="s">
        <v>16</v>
      </c>
      <c r="E7" s="170" t="s">
        <v>17</v>
      </c>
      <c r="F7" s="28">
        <v>2695670.19</v>
      </c>
      <c r="G7" s="210" t="s">
        <v>18</v>
      </c>
      <c r="H7" s="170" t="s">
        <v>19</v>
      </c>
      <c r="I7" s="207">
        <v>2632160.9</v>
      </c>
    </row>
    <row r="8" spans="1:9" ht="24" customHeight="1">
      <c r="A8" s="220" t="s">
        <v>20</v>
      </c>
      <c r="B8" s="170" t="s">
        <v>21</v>
      </c>
      <c r="C8" s="28"/>
      <c r="D8" s="210" t="s">
        <v>22</v>
      </c>
      <c r="E8" s="170" t="s">
        <v>23</v>
      </c>
      <c r="F8" s="28"/>
      <c r="G8" s="210" t="s">
        <v>24</v>
      </c>
      <c r="H8" s="170" t="s">
        <v>25</v>
      </c>
      <c r="I8" s="207">
        <v>2468101.71</v>
      </c>
    </row>
    <row r="9" spans="1:9" ht="24" customHeight="1">
      <c r="A9" s="220" t="s">
        <v>26</v>
      </c>
      <c r="B9" s="170" t="s">
        <v>13</v>
      </c>
      <c r="C9" s="28"/>
      <c r="D9" s="210" t="s">
        <v>27</v>
      </c>
      <c r="E9" s="170" t="s">
        <v>28</v>
      </c>
      <c r="F9" s="28"/>
      <c r="G9" s="210" t="s">
        <v>29</v>
      </c>
      <c r="H9" s="170" t="s">
        <v>30</v>
      </c>
      <c r="I9" s="207">
        <v>164059.19</v>
      </c>
    </row>
    <row r="10" spans="1:9" ht="24" customHeight="1">
      <c r="A10" s="220" t="s">
        <v>31</v>
      </c>
      <c r="B10" s="170" t="s">
        <v>32</v>
      </c>
      <c r="C10" s="28"/>
      <c r="D10" s="210" t="s">
        <v>33</v>
      </c>
      <c r="E10" s="170" t="s">
        <v>34</v>
      </c>
      <c r="F10" s="28"/>
      <c r="G10" s="210" t="s">
        <v>35</v>
      </c>
      <c r="H10" s="170" t="s">
        <v>36</v>
      </c>
      <c r="I10" s="28">
        <v>718000</v>
      </c>
    </row>
    <row r="11" spans="1:9" ht="24" customHeight="1">
      <c r="A11" s="220" t="s">
        <v>37</v>
      </c>
      <c r="B11" s="170" t="s">
        <v>14</v>
      </c>
      <c r="C11" s="28"/>
      <c r="D11" s="210" t="s">
        <v>38</v>
      </c>
      <c r="E11" s="170" t="s">
        <v>39</v>
      </c>
      <c r="F11" s="221"/>
      <c r="G11" s="210" t="s">
        <v>40</v>
      </c>
      <c r="H11" s="170" t="s">
        <v>41</v>
      </c>
      <c r="I11" s="28"/>
    </row>
    <row r="12" spans="1:9" ht="24" customHeight="1">
      <c r="A12" s="220" t="s">
        <v>42</v>
      </c>
      <c r="B12" s="170" t="s">
        <v>43</v>
      </c>
      <c r="C12" s="28"/>
      <c r="D12" s="210" t="s">
        <v>44</v>
      </c>
      <c r="E12" s="170" t="s">
        <v>45</v>
      </c>
      <c r="F12" s="28"/>
      <c r="G12" s="210" t="s">
        <v>46</v>
      </c>
      <c r="H12" s="170" t="s">
        <v>47</v>
      </c>
      <c r="I12" s="28">
        <v>718000</v>
      </c>
    </row>
    <row r="13" spans="1:9" ht="24" customHeight="1">
      <c r="A13" s="220" t="s">
        <v>48</v>
      </c>
      <c r="B13" s="170" t="s">
        <v>49</v>
      </c>
      <c r="C13" s="28"/>
      <c r="D13" s="210" t="s">
        <v>50</v>
      </c>
      <c r="E13" s="170" t="s">
        <v>51</v>
      </c>
      <c r="F13" s="28"/>
      <c r="G13" s="210" t="s">
        <v>52</v>
      </c>
      <c r="H13" s="170" t="s">
        <v>53</v>
      </c>
      <c r="I13" s="28"/>
    </row>
    <row r="14" spans="1:9" ht="24" customHeight="1">
      <c r="A14" s="206" t="s">
        <v>4</v>
      </c>
      <c r="B14" s="170" t="s">
        <v>54</v>
      </c>
      <c r="C14" s="216"/>
      <c r="D14" s="210" t="s">
        <v>55</v>
      </c>
      <c r="E14" s="170" t="s">
        <v>56</v>
      </c>
      <c r="F14" s="28">
        <v>430592.79</v>
      </c>
      <c r="G14" s="210" t="s">
        <v>57</v>
      </c>
      <c r="H14" s="170" t="s">
        <v>58</v>
      </c>
      <c r="I14" s="28"/>
    </row>
    <row r="15" spans="1:9" ht="24" customHeight="1">
      <c r="A15" s="220" t="s">
        <v>4</v>
      </c>
      <c r="B15" s="170" t="s">
        <v>59</v>
      </c>
      <c r="C15" s="216"/>
      <c r="D15" s="210" t="s">
        <v>60</v>
      </c>
      <c r="E15" s="170" t="s">
        <v>61</v>
      </c>
      <c r="F15" s="28">
        <v>101201.92</v>
      </c>
      <c r="G15" s="210" t="s">
        <v>62</v>
      </c>
      <c r="H15" s="170" t="s">
        <v>63</v>
      </c>
      <c r="I15" s="28"/>
    </row>
    <row r="16" spans="1:9" ht="24" customHeight="1">
      <c r="A16" s="220" t="s">
        <v>4</v>
      </c>
      <c r="B16" s="170" t="s">
        <v>64</v>
      </c>
      <c r="C16" s="216"/>
      <c r="D16" s="210" t="s">
        <v>65</v>
      </c>
      <c r="E16" s="170" t="s">
        <v>66</v>
      </c>
      <c r="F16" s="28"/>
      <c r="G16" s="210" t="s">
        <v>4</v>
      </c>
      <c r="H16" s="170" t="s">
        <v>67</v>
      </c>
      <c r="I16" s="9"/>
    </row>
    <row r="17" spans="1:9" ht="24" customHeight="1">
      <c r="A17" s="220" t="s">
        <v>4</v>
      </c>
      <c r="B17" s="170" t="s">
        <v>68</v>
      </c>
      <c r="C17" s="9"/>
      <c r="D17" s="210" t="s">
        <v>69</v>
      </c>
      <c r="E17" s="170" t="s">
        <v>70</v>
      </c>
      <c r="F17" s="28"/>
      <c r="G17" s="170" t="s">
        <v>71</v>
      </c>
      <c r="H17" s="170" t="s">
        <v>72</v>
      </c>
      <c r="I17" s="215">
        <v>3350160.9</v>
      </c>
    </row>
    <row r="18" spans="1:9" ht="24" customHeight="1">
      <c r="A18" s="220" t="s">
        <v>4</v>
      </c>
      <c r="B18" s="170" t="s">
        <v>73</v>
      </c>
      <c r="C18" s="9"/>
      <c r="D18" s="210" t="s">
        <v>74</v>
      </c>
      <c r="E18" s="170" t="s">
        <v>75</v>
      </c>
      <c r="F18" s="28"/>
      <c r="G18" s="210" t="s">
        <v>76</v>
      </c>
      <c r="H18" s="170" t="s">
        <v>77</v>
      </c>
      <c r="I18" s="217">
        <v>2303285.71</v>
      </c>
    </row>
    <row r="19" spans="1:9" ht="24" customHeight="1">
      <c r="A19" s="220" t="s">
        <v>4</v>
      </c>
      <c r="B19" s="170" t="s">
        <v>78</v>
      </c>
      <c r="C19" s="9"/>
      <c r="D19" s="210" t="s">
        <v>79</v>
      </c>
      <c r="E19" s="170" t="s">
        <v>80</v>
      </c>
      <c r="F19" s="28"/>
      <c r="G19" s="210" t="s">
        <v>81</v>
      </c>
      <c r="H19" s="170" t="s">
        <v>82</v>
      </c>
      <c r="I19" s="217">
        <v>852059.19</v>
      </c>
    </row>
    <row r="20" spans="1:9" ht="24" customHeight="1">
      <c r="A20" s="220" t="s">
        <v>4</v>
      </c>
      <c r="B20" s="170" t="s">
        <v>83</v>
      </c>
      <c r="C20" s="9"/>
      <c r="D20" s="210" t="s">
        <v>84</v>
      </c>
      <c r="E20" s="170" t="s">
        <v>85</v>
      </c>
      <c r="F20" s="28"/>
      <c r="G20" s="210" t="s">
        <v>86</v>
      </c>
      <c r="H20" s="170" t="s">
        <v>87</v>
      </c>
      <c r="I20" s="217">
        <v>164816</v>
      </c>
    </row>
    <row r="21" spans="1:9" ht="24" customHeight="1">
      <c r="A21" s="220" t="s">
        <v>4</v>
      </c>
      <c r="B21" s="170" t="s">
        <v>88</v>
      </c>
      <c r="C21" s="9"/>
      <c r="D21" s="210" t="s">
        <v>89</v>
      </c>
      <c r="E21" s="170" t="s">
        <v>90</v>
      </c>
      <c r="F21" s="28"/>
      <c r="G21" s="210" t="s">
        <v>91</v>
      </c>
      <c r="H21" s="170" t="s">
        <v>92</v>
      </c>
      <c r="I21" s="216"/>
    </row>
    <row r="22" spans="1:9" ht="24" customHeight="1">
      <c r="A22" s="220" t="s">
        <v>4</v>
      </c>
      <c r="B22" s="170" t="s">
        <v>93</v>
      </c>
      <c r="C22" s="9"/>
      <c r="D22" s="210" t="s">
        <v>94</v>
      </c>
      <c r="E22" s="170" t="s">
        <v>95</v>
      </c>
      <c r="F22" s="28"/>
      <c r="G22" s="210" t="s">
        <v>96</v>
      </c>
      <c r="H22" s="170" t="s">
        <v>97</v>
      </c>
      <c r="I22" s="216"/>
    </row>
    <row r="23" spans="1:9" ht="24" customHeight="1">
      <c r="A23" s="220" t="s">
        <v>4</v>
      </c>
      <c r="B23" s="170" t="s">
        <v>98</v>
      </c>
      <c r="C23" s="9"/>
      <c r="D23" s="210" t="s">
        <v>99</v>
      </c>
      <c r="E23" s="170" t="s">
        <v>100</v>
      </c>
      <c r="F23" s="28"/>
      <c r="G23" s="210" t="s">
        <v>101</v>
      </c>
      <c r="H23" s="170" t="s">
        <v>102</v>
      </c>
      <c r="I23" s="216"/>
    </row>
    <row r="24" spans="1:9" ht="24" customHeight="1">
      <c r="A24" s="220" t="s">
        <v>4</v>
      </c>
      <c r="B24" s="170" t="s">
        <v>103</v>
      </c>
      <c r="C24" s="9"/>
      <c r="D24" s="210" t="s">
        <v>104</v>
      </c>
      <c r="E24" s="170" t="s">
        <v>105</v>
      </c>
      <c r="F24" s="28"/>
      <c r="G24" s="210" t="s">
        <v>106</v>
      </c>
      <c r="H24" s="170" t="s">
        <v>107</v>
      </c>
      <c r="I24" s="216"/>
    </row>
    <row r="25" spans="1:9" ht="24" customHeight="1">
      <c r="A25" s="220" t="s">
        <v>4</v>
      </c>
      <c r="B25" s="170" t="s">
        <v>108</v>
      </c>
      <c r="C25" s="9"/>
      <c r="D25" s="210" t="s">
        <v>109</v>
      </c>
      <c r="E25" s="170" t="s">
        <v>110</v>
      </c>
      <c r="F25" s="28">
        <v>122696</v>
      </c>
      <c r="G25" s="210" t="s">
        <v>111</v>
      </c>
      <c r="H25" s="170" t="s">
        <v>112</v>
      </c>
      <c r="I25" s="9">
        <v>30000</v>
      </c>
    </row>
    <row r="26" spans="1:9" ht="24" customHeight="1">
      <c r="A26" s="220" t="s">
        <v>4</v>
      </c>
      <c r="B26" s="170" t="s">
        <v>113</v>
      </c>
      <c r="C26" s="9"/>
      <c r="D26" s="210" t="s">
        <v>114</v>
      </c>
      <c r="E26" s="170" t="s">
        <v>115</v>
      </c>
      <c r="F26" s="28"/>
      <c r="G26" s="210" t="s">
        <v>116</v>
      </c>
      <c r="H26" s="170" t="s">
        <v>117</v>
      </c>
      <c r="I26" s="9">
        <v>30000</v>
      </c>
    </row>
    <row r="27" spans="1:9" ht="24" customHeight="1">
      <c r="A27" s="220" t="s">
        <v>4</v>
      </c>
      <c r="B27" s="170" t="s">
        <v>118</v>
      </c>
      <c r="C27" s="9"/>
      <c r="D27" s="210" t="s">
        <v>119</v>
      </c>
      <c r="E27" s="170" t="s">
        <v>120</v>
      </c>
      <c r="F27" s="28"/>
      <c r="G27" s="210" t="s">
        <v>121</v>
      </c>
      <c r="H27" s="170" t="s">
        <v>122</v>
      </c>
      <c r="I27" s="216"/>
    </row>
    <row r="28" spans="1:9" ht="24" customHeight="1">
      <c r="A28" s="220" t="s">
        <v>4</v>
      </c>
      <c r="B28" s="170" t="s">
        <v>123</v>
      </c>
      <c r="C28" s="9"/>
      <c r="D28" s="210" t="s">
        <v>124</v>
      </c>
      <c r="E28" s="170" t="s">
        <v>125</v>
      </c>
      <c r="F28" s="28"/>
      <c r="G28" s="210" t="s">
        <v>126</v>
      </c>
      <c r="H28" s="170" t="s">
        <v>127</v>
      </c>
      <c r="I28" s="216"/>
    </row>
    <row r="29" spans="1:9" ht="24" customHeight="1">
      <c r="A29" s="220" t="s">
        <v>4</v>
      </c>
      <c r="B29" s="170" t="s">
        <v>128</v>
      </c>
      <c r="C29" s="9"/>
      <c r="D29" s="210" t="s">
        <v>4</v>
      </c>
      <c r="E29" s="170" t="s">
        <v>129</v>
      </c>
      <c r="F29" s="9"/>
      <c r="G29" s="210" t="s">
        <v>4</v>
      </c>
      <c r="H29" s="170" t="s">
        <v>130</v>
      </c>
      <c r="I29" s="216"/>
    </row>
    <row r="30" spans="1:9" ht="24" customHeight="1">
      <c r="A30" s="222" t="s">
        <v>131</v>
      </c>
      <c r="B30" s="170" t="s">
        <v>132</v>
      </c>
      <c r="C30" s="207">
        <v>3350160.9</v>
      </c>
      <c r="D30" s="223" t="s">
        <v>133</v>
      </c>
      <c r="E30" s="223" t="s">
        <v>4</v>
      </c>
      <c r="F30" s="224" t="s">
        <v>4</v>
      </c>
      <c r="G30" s="223" t="s">
        <v>4</v>
      </c>
      <c r="H30" s="170" t="s">
        <v>134</v>
      </c>
      <c r="I30" s="207">
        <v>3350160.9</v>
      </c>
    </row>
    <row r="31" spans="1:9" ht="15" customHeight="1">
      <c r="A31" s="15"/>
      <c r="B31" s="16"/>
      <c r="C31" s="16"/>
      <c r="D31" s="16" t="s">
        <v>4</v>
      </c>
      <c r="E31" s="213" t="s">
        <v>4</v>
      </c>
      <c r="F31" s="214" t="s">
        <v>4</v>
      </c>
      <c r="G31" s="16" t="s">
        <v>4</v>
      </c>
      <c r="H31" s="213" t="s">
        <v>4</v>
      </c>
      <c r="I31" s="214" t="s">
        <v>4</v>
      </c>
    </row>
    <row r="33" ht="14.25">
      <c r="D33" s="35"/>
    </row>
  </sheetData>
  <sheetProtection/>
  <mergeCells count="22">
    <mergeCell ref="A1:I1"/>
    <mergeCell ref="A4:C4"/>
    <mergeCell ref="D4:I4"/>
    <mergeCell ref="D30:G30"/>
    <mergeCell ref="A31:C31"/>
  </mergeCells>
  <printOptions/>
  <pageMargins left="0.75" right="0.75" top="0.66875" bottom="0.3541666666666667" header="0.5" footer="0.5"/>
  <pageSetup fitToHeight="1" fitToWidth="1"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41" sqref="L4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workbookViewId="0" topLeftCell="A8">
      <selection activeCell="I15" sqref="I15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2.57421875" style="0" customWidth="1"/>
    <col min="4" max="4" width="30.8515625" style="0" customWidth="1"/>
    <col min="5" max="5" width="5.421875" style="0" customWidth="1"/>
    <col min="6" max="8" width="12.57421875" style="0" customWidth="1"/>
    <col min="9" max="9" width="26.8515625" style="0" customWidth="1"/>
    <col min="10" max="10" width="6.421875" style="0" customWidth="1"/>
    <col min="11" max="13" width="12.57421875" style="0" customWidth="1"/>
    <col min="14" max="14" width="9.7109375" style="0" customWidth="1"/>
  </cols>
  <sheetData>
    <row r="2" spans="1:13" ht="35.25" customHeight="1">
      <c r="A2" s="199" t="s">
        <v>135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ht="24.75" customHeight="1">
      <c r="A3" s="2" t="s">
        <v>136</v>
      </c>
    </row>
    <row r="4" spans="1:13" ht="27" customHeight="1">
      <c r="A4" s="200" t="s">
        <v>137</v>
      </c>
      <c r="B4" s="201" t="s">
        <v>4</v>
      </c>
      <c r="C4" s="201" t="s">
        <v>4</v>
      </c>
      <c r="D4" s="201" t="s">
        <v>138</v>
      </c>
      <c r="E4" s="201" t="s">
        <v>4</v>
      </c>
      <c r="F4" s="201" t="s">
        <v>4</v>
      </c>
      <c r="G4" s="201" t="s">
        <v>4</v>
      </c>
      <c r="H4" s="201" t="s">
        <v>4</v>
      </c>
      <c r="I4" s="201" t="s">
        <v>138</v>
      </c>
      <c r="J4" s="201" t="s">
        <v>4</v>
      </c>
      <c r="K4" s="201" t="s">
        <v>4</v>
      </c>
      <c r="L4" s="201" t="s">
        <v>4</v>
      </c>
      <c r="M4" s="201" t="s">
        <v>4</v>
      </c>
    </row>
    <row r="5" spans="1:13" ht="14.25" customHeight="1">
      <c r="A5" s="202" t="s">
        <v>139</v>
      </c>
      <c r="B5" s="203" t="s">
        <v>7</v>
      </c>
      <c r="C5" s="203" t="s">
        <v>8</v>
      </c>
      <c r="D5" s="203" t="s">
        <v>140</v>
      </c>
      <c r="E5" s="203" t="s">
        <v>7</v>
      </c>
      <c r="F5" s="204" t="s">
        <v>8</v>
      </c>
      <c r="G5" s="204" t="s">
        <v>4</v>
      </c>
      <c r="H5" s="204" t="s">
        <v>4</v>
      </c>
      <c r="I5" s="203" t="s">
        <v>140</v>
      </c>
      <c r="J5" s="203" t="s">
        <v>7</v>
      </c>
      <c r="K5" s="204" t="s">
        <v>8</v>
      </c>
      <c r="L5" s="204" t="s">
        <v>4</v>
      </c>
      <c r="M5" s="204" t="s">
        <v>4</v>
      </c>
    </row>
    <row r="6" spans="1:13" ht="30.75" customHeight="1">
      <c r="A6" s="202" t="s">
        <v>4</v>
      </c>
      <c r="B6" s="203" t="s">
        <v>4</v>
      </c>
      <c r="C6" s="203" t="s">
        <v>4</v>
      </c>
      <c r="D6" s="203" t="s">
        <v>4</v>
      </c>
      <c r="E6" s="203" t="s">
        <v>4</v>
      </c>
      <c r="F6" s="204" t="s">
        <v>141</v>
      </c>
      <c r="G6" s="203" t="s">
        <v>142</v>
      </c>
      <c r="H6" s="203" t="s">
        <v>143</v>
      </c>
      <c r="I6" s="203" t="s">
        <v>4</v>
      </c>
      <c r="J6" s="203" t="s">
        <v>4</v>
      </c>
      <c r="K6" s="204" t="s">
        <v>141</v>
      </c>
      <c r="L6" s="203" t="s">
        <v>142</v>
      </c>
      <c r="M6" s="8" t="s">
        <v>143</v>
      </c>
    </row>
    <row r="7" spans="1:13" ht="27" customHeight="1">
      <c r="A7" s="205" t="s">
        <v>144</v>
      </c>
      <c r="B7" s="204" t="s">
        <v>4</v>
      </c>
      <c r="C7" s="204" t="s">
        <v>12</v>
      </c>
      <c r="D7" s="204" t="s">
        <v>144</v>
      </c>
      <c r="E7" s="204" t="s">
        <v>4</v>
      </c>
      <c r="F7" s="204" t="s">
        <v>13</v>
      </c>
      <c r="G7" s="204" t="s">
        <v>32</v>
      </c>
      <c r="H7" s="204" t="s">
        <v>14</v>
      </c>
      <c r="I7" s="204" t="s">
        <v>144</v>
      </c>
      <c r="J7" s="204" t="s">
        <v>4</v>
      </c>
      <c r="K7" s="204" t="s">
        <v>59</v>
      </c>
      <c r="L7" s="204" t="s">
        <v>64</v>
      </c>
      <c r="M7" s="204" t="s">
        <v>68</v>
      </c>
    </row>
    <row r="8" spans="1:13" ht="27" customHeight="1">
      <c r="A8" s="206" t="s">
        <v>145</v>
      </c>
      <c r="B8" s="204" t="s">
        <v>12</v>
      </c>
      <c r="C8" s="207">
        <v>3350160.9</v>
      </c>
      <c r="D8" s="208" t="s">
        <v>16</v>
      </c>
      <c r="E8" s="204" t="s">
        <v>146</v>
      </c>
      <c r="F8" s="209">
        <v>2695670.19</v>
      </c>
      <c r="G8" s="209">
        <v>2695670.19</v>
      </c>
      <c r="H8" s="28"/>
      <c r="I8" s="208" t="s">
        <v>18</v>
      </c>
      <c r="J8" s="204" t="s">
        <v>105</v>
      </c>
      <c r="K8" s="207">
        <f>K9+K10</f>
        <v>2632160.9</v>
      </c>
      <c r="L8" s="207">
        <f>L9+L10</f>
        <v>2632160.9</v>
      </c>
      <c r="M8" s="28"/>
    </row>
    <row r="9" spans="1:13" ht="27" customHeight="1">
      <c r="A9" s="206" t="s">
        <v>147</v>
      </c>
      <c r="B9" s="204" t="s">
        <v>21</v>
      </c>
      <c r="C9" s="28"/>
      <c r="D9" s="208" t="s">
        <v>22</v>
      </c>
      <c r="E9" s="204" t="s">
        <v>148</v>
      </c>
      <c r="F9" s="209"/>
      <c r="G9" s="28"/>
      <c r="H9" s="28"/>
      <c r="I9" s="208" t="s">
        <v>24</v>
      </c>
      <c r="J9" s="204" t="s">
        <v>110</v>
      </c>
      <c r="K9" s="207">
        <v>2468101.71</v>
      </c>
      <c r="L9" s="207">
        <v>2468101.71</v>
      </c>
      <c r="M9" s="28"/>
    </row>
    <row r="10" spans="1:13" ht="27" customHeight="1">
      <c r="A10" s="206" t="s">
        <v>4</v>
      </c>
      <c r="B10" s="204" t="s">
        <v>13</v>
      </c>
      <c r="C10" s="9"/>
      <c r="D10" s="208" t="s">
        <v>27</v>
      </c>
      <c r="E10" s="204" t="s">
        <v>149</v>
      </c>
      <c r="F10" s="209"/>
      <c r="G10" s="28"/>
      <c r="H10" s="28"/>
      <c r="I10" s="208" t="s">
        <v>29</v>
      </c>
      <c r="J10" s="204" t="s">
        <v>115</v>
      </c>
      <c r="K10" s="207">
        <v>164059.19</v>
      </c>
      <c r="L10" s="207">
        <v>164059.19</v>
      </c>
      <c r="M10" s="28"/>
    </row>
    <row r="11" spans="1:13" ht="27" customHeight="1">
      <c r="A11" s="206" t="s">
        <v>4</v>
      </c>
      <c r="B11" s="204" t="s">
        <v>32</v>
      </c>
      <c r="C11" s="9"/>
      <c r="D11" s="208" t="s">
        <v>33</v>
      </c>
      <c r="E11" s="204" t="s">
        <v>150</v>
      </c>
      <c r="F11" s="209"/>
      <c r="G11" s="28"/>
      <c r="H11" s="28"/>
      <c r="I11" s="208" t="s">
        <v>35</v>
      </c>
      <c r="J11" s="204" t="s">
        <v>120</v>
      </c>
      <c r="K11" s="28">
        <f>K13</f>
        <v>718000</v>
      </c>
      <c r="L11" s="28">
        <f>L13</f>
        <v>718000</v>
      </c>
      <c r="M11" s="28"/>
    </row>
    <row r="12" spans="1:13" ht="27" customHeight="1">
      <c r="A12" s="206" t="s">
        <v>4</v>
      </c>
      <c r="B12" s="204" t="s">
        <v>14</v>
      </c>
      <c r="C12" s="9"/>
      <c r="D12" s="208" t="s">
        <v>38</v>
      </c>
      <c r="E12" s="204" t="s">
        <v>151</v>
      </c>
      <c r="F12" s="209"/>
      <c r="G12" s="28"/>
      <c r="H12" s="28"/>
      <c r="I12" s="208" t="s">
        <v>40</v>
      </c>
      <c r="J12" s="204" t="s">
        <v>125</v>
      </c>
      <c r="K12" s="28"/>
      <c r="L12" s="28"/>
      <c r="M12" s="28"/>
    </row>
    <row r="13" spans="1:13" ht="27" customHeight="1">
      <c r="A13" s="206" t="s">
        <v>4</v>
      </c>
      <c r="B13" s="204" t="s">
        <v>43</v>
      </c>
      <c r="C13" s="9"/>
      <c r="D13" s="208" t="s">
        <v>44</v>
      </c>
      <c r="E13" s="204" t="s">
        <v>152</v>
      </c>
      <c r="F13" s="209"/>
      <c r="G13" s="28"/>
      <c r="H13" s="28"/>
      <c r="I13" s="208" t="s">
        <v>46</v>
      </c>
      <c r="J13" s="204" t="s">
        <v>129</v>
      </c>
      <c r="K13" s="28">
        <v>718000</v>
      </c>
      <c r="L13" s="28">
        <v>718000</v>
      </c>
      <c r="M13" s="28"/>
    </row>
    <row r="14" spans="1:13" ht="27" customHeight="1">
      <c r="A14" s="206" t="s">
        <v>4</v>
      </c>
      <c r="B14" s="204" t="s">
        <v>49</v>
      </c>
      <c r="C14" s="9"/>
      <c r="D14" s="208" t="s">
        <v>50</v>
      </c>
      <c r="E14" s="204" t="s">
        <v>17</v>
      </c>
      <c r="F14" s="209"/>
      <c r="G14" s="28"/>
      <c r="H14" s="28"/>
      <c r="I14" s="208" t="s">
        <v>4</v>
      </c>
      <c r="J14" s="204" t="s">
        <v>19</v>
      </c>
      <c r="K14" s="28"/>
      <c r="L14" s="28"/>
      <c r="M14" s="9"/>
    </row>
    <row r="15" spans="1:13" ht="27" customHeight="1">
      <c r="A15" s="206" t="s">
        <v>4</v>
      </c>
      <c r="B15" s="204" t="s">
        <v>54</v>
      </c>
      <c r="C15" s="9"/>
      <c r="D15" s="208" t="s">
        <v>55</v>
      </c>
      <c r="E15" s="204" t="s">
        <v>23</v>
      </c>
      <c r="F15" s="209">
        <v>430592.79</v>
      </c>
      <c r="G15" s="209">
        <v>430592.79</v>
      </c>
      <c r="H15" s="28"/>
      <c r="I15" s="208" t="s">
        <v>4</v>
      </c>
      <c r="J15" s="204" t="s">
        <v>25</v>
      </c>
      <c r="K15" s="28"/>
      <c r="L15" s="28"/>
      <c r="M15" s="9"/>
    </row>
    <row r="16" spans="1:13" ht="27" customHeight="1">
      <c r="A16" s="206" t="s">
        <v>4</v>
      </c>
      <c r="B16" s="204" t="s">
        <v>59</v>
      </c>
      <c r="C16" s="9"/>
      <c r="D16" s="210" t="s">
        <v>60</v>
      </c>
      <c r="E16" s="204" t="s">
        <v>28</v>
      </c>
      <c r="F16" s="209">
        <v>101201.92</v>
      </c>
      <c r="G16" s="209">
        <v>101201.92</v>
      </c>
      <c r="H16" s="28"/>
      <c r="I16" s="204" t="s">
        <v>4</v>
      </c>
      <c r="J16" s="204" t="s">
        <v>30</v>
      </c>
      <c r="K16" s="28"/>
      <c r="L16" s="28"/>
      <c r="M16" s="9"/>
    </row>
    <row r="17" spans="1:13" ht="27" customHeight="1">
      <c r="A17" s="206" t="s">
        <v>4</v>
      </c>
      <c r="B17" s="204" t="s">
        <v>64</v>
      </c>
      <c r="C17" s="9"/>
      <c r="D17" s="208" t="s">
        <v>65</v>
      </c>
      <c r="E17" s="204" t="s">
        <v>34</v>
      </c>
      <c r="F17" s="209"/>
      <c r="G17" s="28"/>
      <c r="H17" s="28"/>
      <c r="I17" s="208" t="s">
        <v>4</v>
      </c>
      <c r="J17" s="204" t="s">
        <v>36</v>
      </c>
      <c r="K17" s="9"/>
      <c r="L17" s="9"/>
      <c r="M17" s="9"/>
    </row>
    <row r="18" spans="1:13" ht="27" customHeight="1">
      <c r="A18" s="206" t="s">
        <v>4</v>
      </c>
      <c r="B18" s="204" t="s">
        <v>68</v>
      </c>
      <c r="C18" s="9"/>
      <c r="D18" s="208" t="s">
        <v>69</v>
      </c>
      <c r="E18" s="204" t="s">
        <v>39</v>
      </c>
      <c r="F18" s="209"/>
      <c r="G18" s="28"/>
      <c r="H18" s="28"/>
      <c r="I18" s="204" t="s">
        <v>71</v>
      </c>
      <c r="J18" s="204" t="s">
        <v>41</v>
      </c>
      <c r="K18" s="215">
        <f>K19+K20+K21+K26</f>
        <v>3350160.9</v>
      </c>
      <c r="L18" s="215">
        <f>L19+L20+L21+L26</f>
        <v>3350160.9</v>
      </c>
      <c r="M18" s="216"/>
    </row>
    <row r="19" spans="1:13" ht="27" customHeight="1">
      <c r="A19" s="206" t="s">
        <v>4</v>
      </c>
      <c r="B19" s="204" t="s">
        <v>73</v>
      </c>
      <c r="C19" s="9"/>
      <c r="D19" s="208" t="s">
        <v>74</v>
      </c>
      <c r="E19" s="204" t="s">
        <v>45</v>
      </c>
      <c r="F19" s="209"/>
      <c r="G19" s="28"/>
      <c r="H19" s="28"/>
      <c r="I19" s="208" t="s">
        <v>153</v>
      </c>
      <c r="J19" s="204" t="s">
        <v>47</v>
      </c>
      <c r="K19" s="217">
        <v>2303285.71</v>
      </c>
      <c r="L19" s="217">
        <v>2303285.71</v>
      </c>
      <c r="M19" s="216"/>
    </row>
    <row r="20" spans="1:13" ht="27" customHeight="1">
      <c r="A20" s="206" t="s">
        <v>4</v>
      </c>
      <c r="B20" s="204" t="s">
        <v>78</v>
      </c>
      <c r="C20" s="9"/>
      <c r="D20" s="208" t="s">
        <v>79</v>
      </c>
      <c r="E20" s="204" t="s">
        <v>51</v>
      </c>
      <c r="F20" s="209"/>
      <c r="G20" s="28"/>
      <c r="H20" s="28"/>
      <c r="I20" s="208" t="s">
        <v>154</v>
      </c>
      <c r="J20" s="204" t="s">
        <v>53</v>
      </c>
      <c r="K20" s="217">
        <v>852059.19</v>
      </c>
      <c r="L20" s="217">
        <v>852059.19</v>
      </c>
      <c r="M20" s="216"/>
    </row>
    <row r="21" spans="1:13" ht="27" customHeight="1">
      <c r="A21" s="206" t="s">
        <v>4</v>
      </c>
      <c r="B21" s="204" t="s">
        <v>83</v>
      </c>
      <c r="C21" s="9"/>
      <c r="D21" s="208" t="s">
        <v>84</v>
      </c>
      <c r="E21" s="204" t="s">
        <v>56</v>
      </c>
      <c r="F21" s="209"/>
      <c r="G21" s="28"/>
      <c r="H21" s="28"/>
      <c r="I21" s="208" t="s">
        <v>155</v>
      </c>
      <c r="J21" s="204" t="s">
        <v>58</v>
      </c>
      <c r="K21" s="217">
        <v>164816</v>
      </c>
      <c r="L21" s="217">
        <v>164816</v>
      </c>
      <c r="M21" s="216"/>
    </row>
    <row r="22" spans="1:13" ht="27" customHeight="1">
      <c r="A22" s="206" t="s">
        <v>4</v>
      </c>
      <c r="B22" s="204" t="s">
        <v>88</v>
      </c>
      <c r="C22" s="9"/>
      <c r="D22" s="208" t="s">
        <v>89</v>
      </c>
      <c r="E22" s="204" t="s">
        <v>61</v>
      </c>
      <c r="F22" s="209"/>
      <c r="G22" s="28"/>
      <c r="H22" s="28"/>
      <c r="I22" s="208" t="s">
        <v>156</v>
      </c>
      <c r="J22" s="204" t="s">
        <v>63</v>
      </c>
      <c r="K22" s="216"/>
      <c r="L22" s="216"/>
      <c r="M22" s="216"/>
    </row>
    <row r="23" spans="1:13" ht="27" customHeight="1">
      <c r="A23" s="206" t="s">
        <v>4</v>
      </c>
      <c r="B23" s="204" t="s">
        <v>93</v>
      </c>
      <c r="C23" s="9"/>
      <c r="D23" s="208" t="s">
        <v>94</v>
      </c>
      <c r="E23" s="204" t="s">
        <v>66</v>
      </c>
      <c r="F23" s="209"/>
      <c r="G23" s="28"/>
      <c r="H23" s="28"/>
      <c r="I23" s="208" t="s">
        <v>157</v>
      </c>
      <c r="J23" s="204" t="s">
        <v>67</v>
      </c>
      <c r="K23" s="216"/>
      <c r="L23" s="216"/>
      <c r="M23" s="216"/>
    </row>
    <row r="24" spans="1:13" ht="27" customHeight="1">
      <c r="A24" s="206" t="s">
        <v>4</v>
      </c>
      <c r="B24" s="204" t="s">
        <v>98</v>
      </c>
      <c r="C24" s="9"/>
      <c r="D24" s="208" t="s">
        <v>99</v>
      </c>
      <c r="E24" s="204" t="s">
        <v>70</v>
      </c>
      <c r="F24" s="209"/>
      <c r="G24" s="28"/>
      <c r="H24" s="28"/>
      <c r="I24" s="208" t="s">
        <v>158</v>
      </c>
      <c r="J24" s="204" t="s">
        <v>72</v>
      </c>
      <c r="K24" s="216"/>
      <c r="L24" s="216"/>
      <c r="M24" s="216"/>
    </row>
    <row r="25" spans="1:13" ht="27" customHeight="1">
      <c r="A25" s="206" t="s">
        <v>4</v>
      </c>
      <c r="B25" s="204" t="s">
        <v>103</v>
      </c>
      <c r="C25" s="9"/>
      <c r="D25" s="208" t="s">
        <v>104</v>
      </c>
      <c r="E25" s="204" t="s">
        <v>75</v>
      </c>
      <c r="F25" s="209"/>
      <c r="G25" s="28"/>
      <c r="H25" s="28"/>
      <c r="I25" s="208" t="s">
        <v>159</v>
      </c>
      <c r="J25" s="204" t="s">
        <v>77</v>
      </c>
      <c r="K25" s="216"/>
      <c r="L25" s="216"/>
      <c r="M25" s="216"/>
    </row>
    <row r="26" spans="1:13" ht="27" customHeight="1">
      <c r="A26" s="206" t="s">
        <v>4</v>
      </c>
      <c r="B26" s="204" t="s">
        <v>108</v>
      </c>
      <c r="C26" s="9"/>
      <c r="D26" s="208" t="s">
        <v>109</v>
      </c>
      <c r="E26" s="204" t="s">
        <v>80</v>
      </c>
      <c r="F26" s="209">
        <v>122696</v>
      </c>
      <c r="G26" s="28">
        <v>122696</v>
      </c>
      <c r="H26" s="28"/>
      <c r="I26" s="208" t="s">
        <v>160</v>
      </c>
      <c r="J26" s="204" t="s">
        <v>82</v>
      </c>
      <c r="K26" s="9">
        <v>30000</v>
      </c>
      <c r="L26" s="9">
        <v>30000</v>
      </c>
      <c r="M26" s="216"/>
    </row>
    <row r="27" spans="1:13" ht="27" customHeight="1">
      <c r="A27" s="206" t="s">
        <v>4</v>
      </c>
      <c r="B27" s="204" t="s">
        <v>113</v>
      </c>
      <c r="C27" s="9"/>
      <c r="D27" s="208" t="s">
        <v>114</v>
      </c>
      <c r="E27" s="204" t="s">
        <v>85</v>
      </c>
      <c r="F27" s="28"/>
      <c r="G27" s="28"/>
      <c r="H27" s="28"/>
      <c r="I27" s="208" t="s">
        <v>161</v>
      </c>
      <c r="J27" s="204" t="s">
        <v>87</v>
      </c>
      <c r="K27" s="216"/>
      <c r="L27" s="216"/>
      <c r="M27" s="216"/>
    </row>
    <row r="28" spans="1:13" ht="27" customHeight="1">
      <c r="A28" s="206" t="s">
        <v>4</v>
      </c>
      <c r="B28" s="204" t="s">
        <v>118</v>
      </c>
      <c r="C28" s="9"/>
      <c r="D28" s="208" t="s">
        <v>119</v>
      </c>
      <c r="E28" s="204" t="s">
        <v>90</v>
      </c>
      <c r="F28" s="28"/>
      <c r="G28" s="28"/>
      <c r="H28" s="28"/>
      <c r="I28" s="208" t="s">
        <v>162</v>
      </c>
      <c r="J28" s="204" t="s">
        <v>92</v>
      </c>
      <c r="K28" s="216"/>
      <c r="L28" s="216"/>
      <c r="M28" s="216"/>
    </row>
    <row r="29" spans="1:13" ht="27" customHeight="1">
      <c r="A29" s="206" t="s">
        <v>4</v>
      </c>
      <c r="B29" s="204" t="s">
        <v>123</v>
      </c>
      <c r="C29" s="9"/>
      <c r="D29" s="208" t="s">
        <v>124</v>
      </c>
      <c r="E29" s="204" t="s">
        <v>95</v>
      </c>
      <c r="F29" s="28"/>
      <c r="G29" s="28"/>
      <c r="H29" s="28"/>
      <c r="I29" s="208" t="s">
        <v>4</v>
      </c>
      <c r="J29" s="204" t="s">
        <v>97</v>
      </c>
      <c r="K29" s="216"/>
      <c r="L29" s="216"/>
      <c r="M29" s="9"/>
    </row>
    <row r="30" spans="1:13" ht="27" customHeight="1">
      <c r="A30" s="206" t="s">
        <v>4</v>
      </c>
      <c r="B30" s="204" t="s">
        <v>128</v>
      </c>
      <c r="C30" s="9"/>
      <c r="D30" s="208" t="s">
        <v>4</v>
      </c>
      <c r="E30" s="204" t="s">
        <v>100</v>
      </c>
      <c r="F30" s="9" t="s">
        <v>4</v>
      </c>
      <c r="G30" s="9" t="s">
        <v>4</v>
      </c>
      <c r="H30" s="9" t="s">
        <v>4</v>
      </c>
      <c r="I30" s="208" t="s">
        <v>4</v>
      </c>
      <c r="J30" s="204" t="s">
        <v>102</v>
      </c>
      <c r="K30" s="216"/>
      <c r="L30" s="216"/>
      <c r="M30" s="9"/>
    </row>
    <row r="31" spans="1:13" ht="27" customHeight="1">
      <c r="A31" s="211" t="s">
        <v>131</v>
      </c>
      <c r="B31" s="204" t="s">
        <v>132</v>
      </c>
      <c r="C31" s="207">
        <v>3350160.9</v>
      </c>
      <c r="D31" s="212" t="s">
        <v>133</v>
      </c>
      <c r="E31" s="212" t="s">
        <v>4</v>
      </c>
      <c r="F31" s="212" t="s">
        <v>4</v>
      </c>
      <c r="G31" s="212" t="s">
        <v>4</v>
      </c>
      <c r="H31" s="212" t="s">
        <v>4</v>
      </c>
      <c r="I31" s="212" t="s">
        <v>133</v>
      </c>
      <c r="J31" s="204" t="s">
        <v>107</v>
      </c>
      <c r="K31" s="207">
        <v>3350160.9</v>
      </c>
      <c r="L31" s="207">
        <v>3350160.9</v>
      </c>
      <c r="M31" s="28"/>
    </row>
    <row r="32" spans="1:13" ht="15" customHeight="1">
      <c r="A32" s="15"/>
      <c r="B32" s="16"/>
      <c r="C32" s="16"/>
      <c r="D32" s="16"/>
      <c r="E32" s="213" t="s">
        <v>4</v>
      </c>
      <c r="F32" s="214" t="s">
        <v>4</v>
      </c>
      <c r="G32" s="16" t="s">
        <v>4</v>
      </c>
      <c r="H32" s="16" t="s">
        <v>4</v>
      </c>
      <c r="I32" s="214" t="s">
        <v>4</v>
      </c>
      <c r="J32" s="214" t="s">
        <v>4</v>
      </c>
      <c r="K32" s="214" t="s">
        <v>4</v>
      </c>
      <c r="L32" s="214" t="s">
        <v>4</v>
      </c>
      <c r="M32" s="214" t="s">
        <v>4</v>
      </c>
    </row>
  </sheetData>
  <sheetProtection/>
  <mergeCells count="55">
    <mergeCell ref="A2:M2"/>
    <mergeCell ref="A4:C4"/>
    <mergeCell ref="D4:H4"/>
    <mergeCell ref="I4:M4"/>
    <mergeCell ref="F5:H5"/>
    <mergeCell ref="K5:M5"/>
    <mergeCell ref="D31:I31"/>
    <mergeCell ref="A32:D32"/>
    <mergeCell ref="A5:A6"/>
    <mergeCell ref="B5:B6"/>
    <mergeCell ref="C5:C6"/>
    <mergeCell ref="D5:D6"/>
    <mergeCell ref="E5:E6"/>
    <mergeCell ref="I5:I6"/>
    <mergeCell ref="J5:J6"/>
  </mergeCells>
  <printOptions/>
  <pageMargins left="0.75" right="0.75" top="0.6298611111111111" bottom="0.5506944444444445" header="0.5" footer="0.5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3">
      <selection activeCell="H23" sqref="H2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6.00390625" style="100" customWidth="1"/>
    <col min="7" max="13" width="16.00390625" style="0" customWidth="1"/>
    <col min="14" max="14" width="9.7109375" style="0" customWidth="1"/>
  </cols>
  <sheetData>
    <row r="1" spans="1:13" ht="27">
      <c r="A1" s="89" t="s">
        <v>163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ht="14.25">
      <c r="M2" s="44"/>
    </row>
    <row r="3" spans="1:13" ht="15">
      <c r="A3" s="2" t="s">
        <v>164</v>
      </c>
      <c r="D3" s="54" t="s">
        <v>165</v>
      </c>
      <c r="H3" s="35"/>
      <c r="M3" s="44"/>
    </row>
    <row r="4" spans="1:13" ht="15" customHeight="1">
      <c r="A4" s="169" t="s">
        <v>6</v>
      </c>
      <c r="B4" s="6" t="s">
        <v>4</v>
      </c>
      <c r="C4" s="6" t="s">
        <v>4</v>
      </c>
      <c r="D4" s="6" t="s">
        <v>4</v>
      </c>
      <c r="E4" s="5" t="s">
        <v>131</v>
      </c>
      <c r="F4" s="5" t="s">
        <v>166</v>
      </c>
      <c r="G4" s="5" t="s">
        <v>167</v>
      </c>
      <c r="H4" s="5" t="s">
        <v>168</v>
      </c>
      <c r="I4" s="5" t="s">
        <v>169</v>
      </c>
      <c r="J4" s="5" t="s">
        <v>170</v>
      </c>
      <c r="K4" s="5" t="s">
        <v>171</v>
      </c>
      <c r="L4" s="5" t="s">
        <v>4</v>
      </c>
      <c r="M4" s="187" t="s">
        <v>4</v>
      </c>
    </row>
    <row r="5" spans="1:13" ht="15" customHeight="1">
      <c r="A5" s="7" t="s">
        <v>172</v>
      </c>
      <c r="B5" s="8" t="s">
        <v>4</v>
      </c>
      <c r="C5" s="8" t="s">
        <v>4</v>
      </c>
      <c r="D5" s="170" t="s">
        <v>173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141</v>
      </c>
      <c r="L5" s="196" t="s">
        <v>174</v>
      </c>
      <c r="M5" s="197" t="s">
        <v>4</v>
      </c>
    </row>
    <row r="6" spans="1:13" ht="15" customHeight="1">
      <c r="A6" s="7" t="s">
        <v>4</v>
      </c>
      <c r="B6" s="8" t="s">
        <v>4</v>
      </c>
      <c r="C6" s="8" t="s">
        <v>4</v>
      </c>
      <c r="D6" s="170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8" t="s">
        <v>4</v>
      </c>
      <c r="K6" s="8" t="s">
        <v>4</v>
      </c>
      <c r="L6" s="8" t="s">
        <v>175</v>
      </c>
      <c r="M6" s="188" t="s">
        <v>176</v>
      </c>
    </row>
    <row r="7" spans="1:13" ht="15" customHeight="1">
      <c r="A7" s="7" t="s">
        <v>4</v>
      </c>
      <c r="B7" s="8" t="s">
        <v>4</v>
      </c>
      <c r="C7" s="8" t="s">
        <v>4</v>
      </c>
      <c r="D7" s="170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8" t="s">
        <v>4</v>
      </c>
      <c r="K7" s="8" t="s">
        <v>4</v>
      </c>
      <c r="L7" s="8" t="s">
        <v>4</v>
      </c>
      <c r="M7" s="188" t="s">
        <v>4</v>
      </c>
    </row>
    <row r="8" spans="1:13" ht="28.5" customHeight="1">
      <c r="A8" s="171" t="s">
        <v>177</v>
      </c>
      <c r="B8" s="170" t="s">
        <v>178</v>
      </c>
      <c r="C8" s="170" t="s">
        <v>179</v>
      </c>
      <c r="D8" s="170" t="s">
        <v>11</v>
      </c>
      <c r="E8" s="8" t="s">
        <v>12</v>
      </c>
      <c r="F8" s="8" t="s">
        <v>21</v>
      </c>
      <c r="G8" s="8" t="s">
        <v>13</v>
      </c>
      <c r="H8" s="8" t="s">
        <v>32</v>
      </c>
      <c r="I8" s="8" t="s">
        <v>14</v>
      </c>
      <c r="J8" s="8" t="s">
        <v>43</v>
      </c>
      <c r="K8" s="8" t="s">
        <v>49</v>
      </c>
      <c r="L8" s="8" t="s">
        <v>54</v>
      </c>
      <c r="M8" s="188" t="s">
        <v>59</v>
      </c>
    </row>
    <row r="9" spans="1:13" ht="28.5" customHeight="1">
      <c r="A9" s="171" t="s">
        <v>4</v>
      </c>
      <c r="B9" s="170" t="s">
        <v>4</v>
      </c>
      <c r="C9" s="170" t="s">
        <v>4</v>
      </c>
      <c r="D9" s="190" t="s">
        <v>180</v>
      </c>
      <c r="E9" s="191">
        <f>E10+E15+E23+E26</f>
        <v>3350160.9</v>
      </c>
      <c r="F9" s="191">
        <f>F10+F15+F23+F26</f>
        <v>3350160.9</v>
      </c>
      <c r="G9" s="192"/>
      <c r="H9" s="192"/>
      <c r="I9" s="192"/>
      <c r="J9" s="192"/>
      <c r="K9" s="192"/>
      <c r="L9" s="192"/>
      <c r="M9" s="198"/>
    </row>
    <row r="10" spans="1:13" s="52" customFormat="1" ht="28.5" customHeight="1">
      <c r="A10" s="68" t="s">
        <v>181</v>
      </c>
      <c r="B10" s="69"/>
      <c r="C10" s="175" t="s">
        <v>4</v>
      </c>
      <c r="D10" s="119" t="s">
        <v>182</v>
      </c>
      <c r="E10" s="176">
        <f>F10</f>
        <v>2695670.19</v>
      </c>
      <c r="F10" s="176">
        <v>2695670.19</v>
      </c>
      <c r="G10" s="163"/>
      <c r="H10" s="163"/>
      <c r="I10" s="163"/>
      <c r="J10" s="163"/>
      <c r="K10" s="163"/>
      <c r="L10" s="163"/>
      <c r="M10" s="163"/>
    </row>
    <row r="11" spans="1:13" ht="28.5" customHeight="1">
      <c r="A11" s="71">
        <v>20102</v>
      </c>
      <c r="B11" s="72"/>
      <c r="C11" s="178" t="s">
        <v>4</v>
      </c>
      <c r="D11" s="121" t="s">
        <v>183</v>
      </c>
      <c r="E11" s="174">
        <f aca="true" t="shared" si="0" ref="E11:E28">F11</f>
        <v>2695670.19</v>
      </c>
      <c r="F11" s="174">
        <v>2695670.19</v>
      </c>
      <c r="G11" s="166"/>
      <c r="H11" s="166"/>
      <c r="I11" s="166"/>
      <c r="J11" s="166"/>
      <c r="K11" s="166"/>
      <c r="L11" s="166"/>
      <c r="M11" s="166"/>
    </row>
    <row r="12" spans="1:13" ht="28.5" customHeight="1">
      <c r="A12" s="71">
        <v>2010201</v>
      </c>
      <c r="B12" s="72"/>
      <c r="C12" s="178" t="s">
        <v>4</v>
      </c>
      <c r="D12" s="121" t="s">
        <v>184</v>
      </c>
      <c r="E12" s="174">
        <f t="shared" si="0"/>
        <v>2232670.19</v>
      </c>
      <c r="F12" s="174">
        <v>2232670.19</v>
      </c>
      <c r="G12" s="166"/>
      <c r="H12" s="166"/>
      <c r="I12" s="166"/>
      <c r="J12" s="166"/>
      <c r="K12" s="166"/>
      <c r="L12" s="166"/>
      <c r="M12" s="166"/>
    </row>
    <row r="13" spans="1:13" ht="28.5" customHeight="1">
      <c r="A13" s="71">
        <v>2010204</v>
      </c>
      <c r="B13" s="72"/>
      <c r="C13" s="178" t="s">
        <v>4</v>
      </c>
      <c r="D13" s="121" t="s">
        <v>185</v>
      </c>
      <c r="E13" s="193">
        <f t="shared" si="0"/>
        <v>280000</v>
      </c>
      <c r="F13" s="174">
        <v>280000</v>
      </c>
      <c r="G13" s="166"/>
      <c r="H13" s="166"/>
      <c r="I13" s="166"/>
      <c r="J13" s="166"/>
      <c r="K13" s="166"/>
      <c r="L13" s="166"/>
      <c r="M13" s="166"/>
    </row>
    <row r="14" spans="1:13" ht="28.5" customHeight="1">
      <c r="A14" s="71">
        <v>2010205</v>
      </c>
      <c r="B14" s="72"/>
      <c r="C14" s="178" t="s">
        <v>4</v>
      </c>
      <c r="D14" s="121" t="s">
        <v>186</v>
      </c>
      <c r="E14" s="193">
        <f t="shared" si="0"/>
        <v>0</v>
      </c>
      <c r="F14" s="174">
        <v>0</v>
      </c>
      <c r="G14" s="166"/>
      <c r="H14" s="166"/>
      <c r="I14" s="166"/>
      <c r="J14" s="166"/>
      <c r="K14" s="166"/>
      <c r="L14" s="166"/>
      <c r="M14" s="166"/>
    </row>
    <row r="15" spans="1:13" s="52" customFormat="1" ht="28.5" customHeight="1">
      <c r="A15" s="68">
        <v>208</v>
      </c>
      <c r="B15" s="69"/>
      <c r="C15" s="175"/>
      <c r="D15" s="119" t="s">
        <v>187</v>
      </c>
      <c r="E15" s="176">
        <f t="shared" si="0"/>
        <v>430592.79</v>
      </c>
      <c r="F15" s="176">
        <v>430592.79</v>
      </c>
      <c r="G15" s="163"/>
      <c r="H15" s="163"/>
      <c r="I15" s="163"/>
      <c r="J15" s="163"/>
      <c r="K15" s="163"/>
      <c r="L15" s="163"/>
      <c r="M15" s="163"/>
    </row>
    <row r="16" spans="1:13" ht="28.5" customHeight="1">
      <c r="A16" s="71">
        <v>20805</v>
      </c>
      <c r="B16" s="72"/>
      <c r="C16" s="178"/>
      <c r="D16" s="121" t="s">
        <v>188</v>
      </c>
      <c r="E16" s="193">
        <f t="shared" si="0"/>
        <v>412553.32</v>
      </c>
      <c r="F16" s="174">
        <v>412553.32</v>
      </c>
      <c r="G16" s="166"/>
      <c r="H16" s="166"/>
      <c r="I16" s="166"/>
      <c r="J16" s="166"/>
      <c r="K16" s="166"/>
      <c r="L16" s="166"/>
      <c r="M16" s="166"/>
    </row>
    <row r="17" spans="1:13" ht="28.5" customHeight="1">
      <c r="A17" s="75">
        <v>2080501</v>
      </c>
      <c r="B17" s="76"/>
      <c r="C17" s="194"/>
      <c r="D17" s="121" t="s">
        <v>189</v>
      </c>
      <c r="E17" s="193">
        <f t="shared" si="0"/>
        <v>94640</v>
      </c>
      <c r="F17" s="174">
        <v>94640</v>
      </c>
      <c r="G17" s="166"/>
      <c r="H17" s="166"/>
      <c r="I17" s="166"/>
      <c r="J17" s="166"/>
      <c r="K17" s="166"/>
      <c r="L17" s="166"/>
      <c r="M17" s="166"/>
    </row>
    <row r="18" spans="1:13" ht="28.5" customHeight="1">
      <c r="A18" s="71">
        <v>2080505</v>
      </c>
      <c r="B18" s="72"/>
      <c r="C18" s="178"/>
      <c r="D18" s="121" t="s">
        <v>190</v>
      </c>
      <c r="E18" s="193">
        <f t="shared" si="0"/>
        <v>317913.32</v>
      </c>
      <c r="F18" s="174">
        <v>317913.32</v>
      </c>
      <c r="G18" s="166"/>
      <c r="H18" s="166"/>
      <c r="I18" s="166"/>
      <c r="J18" s="166"/>
      <c r="K18" s="166"/>
      <c r="L18" s="166"/>
      <c r="M18" s="166"/>
    </row>
    <row r="19" spans="1:13" ht="28.5" customHeight="1">
      <c r="A19" s="75">
        <v>20808</v>
      </c>
      <c r="B19" s="76"/>
      <c r="C19" s="194"/>
      <c r="D19" s="121" t="s">
        <v>191</v>
      </c>
      <c r="E19" s="193">
        <f t="shared" si="0"/>
        <v>14976</v>
      </c>
      <c r="F19" s="174">
        <v>14976</v>
      </c>
      <c r="G19" s="166"/>
      <c r="H19" s="166"/>
      <c r="I19" s="166"/>
      <c r="J19" s="166"/>
      <c r="K19" s="166"/>
      <c r="L19" s="166"/>
      <c r="M19" s="166"/>
    </row>
    <row r="20" spans="1:13" ht="28.5" customHeight="1">
      <c r="A20" s="75">
        <v>2080801</v>
      </c>
      <c r="B20" s="76"/>
      <c r="C20" s="194"/>
      <c r="D20" s="121" t="s">
        <v>192</v>
      </c>
      <c r="E20" s="193">
        <f t="shared" si="0"/>
        <v>14976</v>
      </c>
      <c r="F20" s="174">
        <v>14976</v>
      </c>
      <c r="G20" s="166"/>
      <c r="H20" s="166"/>
      <c r="I20" s="166"/>
      <c r="J20" s="166"/>
      <c r="K20" s="166"/>
      <c r="L20" s="166"/>
      <c r="M20" s="166"/>
    </row>
    <row r="21" spans="1:13" ht="28.5" customHeight="1">
      <c r="A21" s="75">
        <v>20899</v>
      </c>
      <c r="B21" s="76"/>
      <c r="C21" s="194"/>
      <c r="D21" s="121" t="s">
        <v>193</v>
      </c>
      <c r="E21" s="193">
        <f t="shared" si="0"/>
        <v>3063.47</v>
      </c>
      <c r="F21" s="174">
        <v>3063.47</v>
      </c>
      <c r="G21" s="184"/>
      <c r="H21" s="184"/>
      <c r="I21" s="184"/>
      <c r="J21" s="184"/>
      <c r="K21" s="184"/>
      <c r="L21" s="184"/>
      <c r="M21" s="184"/>
    </row>
    <row r="22" spans="1:13" ht="28.5" customHeight="1">
      <c r="A22" s="71">
        <v>2089901</v>
      </c>
      <c r="B22" s="72"/>
      <c r="C22" s="178"/>
      <c r="D22" s="121" t="s">
        <v>193</v>
      </c>
      <c r="E22" s="193">
        <f t="shared" si="0"/>
        <v>3063.47</v>
      </c>
      <c r="F22" s="174">
        <v>3063.47</v>
      </c>
      <c r="G22" s="184"/>
      <c r="H22" s="195"/>
      <c r="I22" s="184"/>
      <c r="J22" s="184"/>
      <c r="K22" s="184"/>
      <c r="L22" s="184"/>
      <c r="M22" s="184"/>
    </row>
    <row r="23" spans="1:13" s="52" customFormat="1" ht="28.5" customHeight="1">
      <c r="A23" s="68">
        <v>210</v>
      </c>
      <c r="B23" s="69"/>
      <c r="C23" s="175"/>
      <c r="D23" s="119" t="s">
        <v>194</v>
      </c>
      <c r="E23" s="176">
        <f t="shared" si="0"/>
        <v>101201.92</v>
      </c>
      <c r="F23" s="176">
        <v>101201.92</v>
      </c>
      <c r="G23" s="186"/>
      <c r="H23" s="186"/>
      <c r="I23" s="186"/>
      <c r="J23" s="186"/>
      <c r="K23" s="186"/>
      <c r="L23" s="186"/>
      <c r="M23" s="186"/>
    </row>
    <row r="24" spans="1:13" ht="28.5" customHeight="1">
      <c r="A24" s="71">
        <v>21011</v>
      </c>
      <c r="B24" s="72"/>
      <c r="C24" s="178"/>
      <c r="D24" s="121" t="s">
        <v>195</v>
      </c>
      <c r="E24" s="193">
        <f t="shared" si="0"/>
        <v>101201.92</v>
      </c>
      <c r="F24" s="174">
        <v>101201.92</v>
      </c>
      <c r="G24" s="184"/>
      <c r="H24" s="184"/>
      <c r="I24" s="184"/>
      <c r="J24" s="184"/>
      <c r="K24" s="184"/>
      <c r="L24" s="184"/>
      <c r="M24" s="184"/>
    </row>
    <row r="25" spans="1:13" ht="28.5" customHeight="1">
      <c r="A25" s="71">
        <v>2101101</v>
      </c>
      <c r="B25" s="72"/>
      <c r="C25" s="178"/>
      <c r="D25" s="121" t="s">
        <v>195</v>
      </c>
      <c r="E25" s="193">
        <f t="shared" si="0"/>
        <v>101201.92</v>
      </c>
      <c r="F25" s="174">
        <v>101201.92</v>
      </c>
      <c r="G25" s="184"/>
      <c r="H25" s="184"/>
      <c r="I25" s="184"/>
      <c r="J25" s="184"/>
      <c r="K25" s="184"/>
      <c r="L25" s="184"/>
      <c r="M25" s="184"/>
    </row>
    <row r="26" spans="1:13" s="52" customFormat="1" ht="28.5" customHeight="1">
      <c r="A26" s="68">
        <v>221</v>
      </c>
      <c r="B26" s="69"/>
      <c r="C26" s="175"/>
      <c r="D26" s="119" t="s">
        <v>196</v>
      </c>
      <c r="E26" s="120">
        <f t="shared" si="0"/>
        <v>122696</v>
      </c>
      <c r="F26" s="176">
        <v>122696</v>
      </c>
      <c r="G26" s="186"/>
      <c r="H26" s="186"/>
      <c r="I26" s="186"/>
      <c r="J26" s="186"/>
      <c r="K26" s="186"/>
      <c r="L26" s="186"/>
      <c r="M26" s="186"/>
    </row>
    <row r="27" spans="1:13" ht="28.5" customHeight="1">
      <c r="A27" s="71">
        <v>22102</v>
      </c>
      <c r="B27" s="72"/>
      <c r="C27" s="178"/>
      <c r="D27" s="121" t="s">
        <v>197</v>
      </c>
      <c r="E27" s="193">
        <f t="shared" si="0"/>
        <v>122696</v>
      </c>
      <c r="F27" s="174">
        <v>122696</v>
      </c>
      <c r="G27" s="184"/>
      <c r="H27" s="184"/>
      <c r="I27" s="184"/>
      <c r="J27" s="184"/>
      <c r="K27" s="184"/>
      <c r="L27" s="184"/>
      <c r="M27" s="184"/>
    </row>
    <row r="28" spans="1:13" ht="28.5" customHeight="1">
      <c r="A28" s="71">
        <v>2210201</v>
      </c>
      <c r="B28" s="72"/>
      <c r="C28" s="178"/>
      <c r="D28" s="121" t="s">
        <v>198</v>
      </c>
      <c r="E28" s="193">
        <f t="shared" si="0"/>
        <v>122696</v>
      </c>
      <c r="F28" s="174">
        <v>122696</v>
      </c>
      <c r="G28" s="184"/>
      <c r="H28" s="184"/>
      <c r="I28" s="184"/>
      <c r="J28" s="184"/>
      <c r="K28" s="184"/>
      <c r="L28" s="184"/>
      <c r="M28" s="184"/>
    </row>
  </sheetData>
  <sheetProtection/>
  <mergeCells count="78">
    <mergeCell ref="A1:M1"/>
    <mergeCell ref="A4:D4"/>
    <mergeCell ref="K4:M4"/>
    <mergeCell ref="L5:M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A5:C7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7">
      <selection activeCell="L16" sqref="L1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</cols>
  <sheetData>
    <row r="1" spans="1:10" ht="27">
      <c r="A1" s="89" t="s">
        <v>199</v>
      </c>
      <c r="B1" s="89"/>
      <c r="C1" s="89"/>
      <c r="D1" s="89"/>
      <c r="E1" s="89"/>
      <c r="F1" s="89"/>
      <c r="G1" s="89"/>
      <c r="H1" s="89"/>
      <c r="I1" s="89"/>
      <c r="J1" s="89"/>
    </row>
    <row r="2" ht="14.25">
      <c r="J2" s="44"/>
    </row>
    <row r="3" spans="1:10" ht="15">
      <c r="A3" s="2" t="s">
        <v>164</v>
      </c>
      <c r="D3" s="54" t="s">
        <v>165</v>
      </c>
      <c r="F3" s="35"/>
      <c r="J3" s="44"/>
    </row>
    <row r="4" spans="1:10" ht="15" customHeight="1">
      <c r="A4" s="169" t="s">
        <v>6</v>
      </c>
      <c r="B4" s="6" t="s">
        <v>4</v>
      </c>
      <c r="C4" s="6" t="s">
        <v>4</v>
      </c>
      <c r="D4" s="6" t="s">
        <v>4</v>
      </c>
      <c r="E4" s="5" t="s">
        <v>133</v>
      </c>
      <c r="F4" s="5" t="s">
        <v>200</v>
      </c>
      <c r="G4" s="5" t="s">
        <v>201</v>
      </c>
      <c r="H4" s="5" t="s">
        <v>202</v>
      </c>
      <c r="I4" s="5" t="s">
        <v>203</v>
      </c>
      <c r="J4" s="187" t="s">
        <v>204</v>
      </c>
    </row>
    <row r="5" spans="1:10" ht="15" customHeight="1">
      <c r="A5" s="7" t="s">
        <v>172</v>
      </c>
      <c r="B5" s="8" t="s">
        <v>4</v>
      </c>
      <c r="C5" s="8" t="s">
        <v>4</v>
      </c>
      <c r="D5" s="170" t="s">
        <v>173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188" t="s">
        <v>4</v>
      </c>
    </row>
    <row r="6" spans="1:10" ht="15" customHeight="1">
      <c r="A6" s="7" t="s">
        <v>4</v>
      </c>
      <c r="B6" s="8" t="s">
        <v>4</v>
      </c>
      <c r="C6" s="8" t="s">
        <v>4</v>
      </c>
      <c r="D6" s="170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  <c r="J6" s="188" t="s">
        <v>4</v>
      </c>
    </row>
    <row r="7" spans="1:10" ht="15" customHeight="1">
      <c r="A7" s="7" t="s">
        <v>4</v>
      </c>
      <c r="B7" s="8" t="s">
        <v>4</v>
      </c>
      <c r="C7" s="8" t="s">
        <v>4</v>
      </c>
      <c r="D7" s="170" t="s">
        <v>4</v>
      </c>
      <c r="E7" s="8" t="s">
        <v>4</v>
      </c>
      <c r="F7" s="8" t="s">
        <v>4</v>
      </c>
      <c r="G7" s="8" t="s">
        <v>4</v>
      </c>
      <c r="H7" s="8" t="s">
        <v>4</v>
      </c>
      <c r="I7" s="8" t="s">
        <v>4</v>
      </c>
      <c r="J7" s="188" t="s">
        <v>4</v>
      </c>
    </row>
    <row r="8" spans="1:10" ht="15" customHeight="1">
      <c r="A8" s="171" t="s">
        <v>177</v>
      </c>
      <c r="B8" s="170" t="s">
        <v>178</v>
      </c>
      <c r="C8" s="170" t="s">
        <v>179</v>
      </c>
      <c r="D8" s="170" t="s">
        <v>11</v>
      </c>
      <c r="E8" s="172" t="s">
        <v>12</v>
      </c>
      <c r="F8" s="172" t="s">
        <v>21</v>
      </c>
      <c r="G8" s="172" t="s">
        <v>13</v>
      </c>
      <c r="H8" s="172" t="s">
        <v>32</v>
      </c>
      <c r="I8" s="172" t="s">
        <v>14</v>
      </c>
      <c r="J8" s="189" t="s">
        <v>43</v>
      </c>
    </row>
    <row r="9" spans="1:10" ht="24" customHeight="1">
      <c r="A9" s="171" t="s">
        <v>4</v>
      </c>
      <c r="B9" s="170" t="s">
        <v>4</v>
      </c>
      <c r="C9" s="170" t="s">
        <v>4</v>
      </c>
      <c r="D9" s="173" t="s">
        <v>180</v>
      </c>
      <c r="E9" s="174">
        <f>F9+G9</f>
        <v>3350160.9</v>
      </c>
      <c r="F9" s="174">
        <f>F10+F15+F23+F26</f>
        <v>2632160.9</v>
      </c>
      <c r="G9" s="174">
        <f>G10+G15+G23+G26</f>
        <v>718000</v>
      </c>
      <c r="H9" s="166"/>
      <c r="I9" s="166"/>
      <c r="J9" s="166"/>
    </row>
    <row r="10" spans="1:10" s="52" customFormat="1" ht="24" customHeight="1">
      <c r="A10" s="68" t="s">
        <v>181</v>
      </c>
      <c r="B10" s="69"/>
      <c r="C10" s="69" t="s">
        <v>4</v>
      </c>
      <c r="D10" s="175" t="s">
        <v>182</v>
      </c>
      <c r="E10" s="176">
        <f aca="true" t="shared" si="0" ref="E10:E28">F10+G10</f>
        <v>2695670.19</v>
      </c>
      <c r="F10" s="176">
        <v>1977670.19</v>
      </c>
      <c r="G10" s="177">
        <v>718000</v>
      </c>
      <c r="H10" s="163"/>
      <c r="I10" s="163"/>
      <c r="J10" s="163"/>
    </row>
    <row r="11" spans="1:10" ht="24" customHeight="1">
      <c r="A11" s="71">
        <v>20102</v>
      </c>
      <c r="B11" s="72"/>
      <c r="C11" s="72" t="s">
        <v>4</v>
      </c>
      <c r="D11" s="178" t="s">
        <v>183</v>
      </c>
      <c r="E11" s="174">
        <f t="shared" si="0"/>
        <v>2695670.19</v>
      </c>
      <c r="F11" s="174">
        <v>1977670.19</v>
      </c>
      <c r="G11" s="179">
        <v>718000</v>
      </c>
      <c r="H11" s="166"/>
      <c r="I11" s="166"/>
      <c r="J11" s="166"/>
    </row>
    <row r="12" spans="1:10" ht="24" customHeight="1">
      <c r="A12" s="71">
        <v>2010201</v>
      </c>
      <c r="B12" s="72"/>
      <c r="C12" s="72" t="s">
        <v>4</v>
      </c>
      <c r="D12" s="178" t="s">
        <v>184</v>
      </c>
      <c r="E12" s="174">
        <f t="shared" si="0"/>
        <v>2232670.19</v>
      </c>
      <c r="F12" s="174">
        <v>1977670.19</v>
      </c>
      <c r="G12" s="179">
        <v>255000</v>
      </c>
      <c r="H12" s="166"/>
      <c r="I12" s="166"/>
      <c r="J12" s="166"/>
    </row>
    <row r="13" spans="1:10" ht="24" customHeight="1">
      <c r="A13" s="71">
        <v>2010204</v>
      </c>
      <c r="B13" s="72"/>
      <c r="C13" s="72" t="s">
        <v>4</v>
      </c>
      <c r="D13" s="178" t="s">
        <v>185</v>
      </c>
      <c r="E13" s="174">
        <f t="shared" si="0"/>
        <v>280000</v>
      </c>
      <c r="F13" s="174">
        <v>0</v>
      </c>
      <c r="G13" s="179">
        <v>280000</v>
      </c>
      <c r="H13" s="166"/>
      <c r="I13" s="166"/>
      <c r="J13" s="166"/>
    </row>
    <row r="14" spans="1:10" ht="24" customHeight="1">
      <c r="A14" s="71">
        <v>2010205</v>
      </c>
      <c r="B14" s="72"/>
      <c r="C14" s="72" t="s">
        <v>4</v>
      </c>
      <c r="D14" s="178" t="s">
        <v>186</v>
      </c>
      <c r="E14" s="174">
        <f t="shared" si="0"/>
        <v>0</v>
      </c>
      <c r="F14" s="174">
        <v>0</v>
      </c>
      <c r="G14" s="180"/>
      <c r="H14" s="166"/>
      <c r="I14" s="166"/>
      <c r="J14" s="166"/>
    </row>
    <row r="15" spans="1:10" s="52" customFormat="1" ht="24" customHeight="1">
      <c r="A15" s="68">
        <v>208</v>
      </c>
      <c r="B15" s="69"/>
      <c r="C15" s="69"/>
      <c r="D15" s="175" t="s">
        <v>187</v>
      </c>
      <c r="E15" s="176">
        <f t="shared" si="0"/>
        <v>430592.79</v>
      </c>
      <c r="F15" s="176">
        <v>430592.79</v>
      </c>
      <c r="G15" s="177"/>
      <c r="H15" s="163"/>
      <c r="I15" s="163"/>
      <c r="J15" s="163"/>
    </row>
    <row r="16" spans="1:10" ht="24" customHeight="1">
      <c r="A16" s="71">
        <v>20805</v>
      </c>
      <c r="B16" s="72"/>
      <c r="C16" s="72"/>
      <c r="D16" s="178" t="s">
        <v>188</v>
      </c>
      <c r="E16" s="174">
        <f t="shared" si="0"/>
        <v>412553.32</v>
      </c>
      <c r="F16" s="174">
        <v>412553.32</v>
      </c>
      <c r="G16" s="179"/>
      <c r="H16" s="166"/>
      <c r="I16" s="166"/>
      <c r="J16" s="166"/>
    </row>
    <row r="17" spans="1:10" ht="24" customHeight="1">
      <c r="A17" s="75">
        <v>2080501</v>
      </c>
      <c r="B17" s="76"/>
      <c r="C17" s="77"/>
      <c r="D17" s="178" t="s">
        <v>189</v>
      </c>
      <c r="E17" s="174">
        <f t="shared" si="0"/>
        <v>94640</v>
      </c>
      <c r="F17" s="174">
        <v>94640</v>
      </c>
      <c r="G17" s="179"/>
      <c r="H17" s="166"/>
      <c r="I17" s="166"/>
      <c r="J17" s="166"/>
    </row>
    <row r="18" spans="1:10" ht="24" customHeight="1">
      <c r="A18" s="71">
        <v>2080505</v>
      </c>
      <c r="B18" s="72"/>
      <c r="C18" s="72"/>
      <c r="D18" s="178" t="s">
        <v>190</v>
      </c>
      <c r="E18" s="174">
        <f t="shared" si="0"/>
        <v>317913.32</v>
      </c>
      <c r="F18" s="174">
        <v>317913.32</v>
      </c>
      <c r="G18" s="179"/>
      <c r="H18" s="166"/>
      <c r="I18" s="166"/>
      <c r="J18" s="166"/>
    </row>
    <row r="19" spans="1:10" ht="24" customHeight="1">
      <c r="A19" s="75">
        <v>20808</v>
      </c>
      <c r="B19" s="76"/>
      <c r="C19" s="77"/>
      <c r="D19" s="178" t="s">
        <v>191</v>
      </c>
      <c r="E19" s="174">
        <f t="shared" si="0"/>
        <v>14976</v>
      </c>
      <c r="F19" s="174">
        <v>14976</v>
      </c>
      <c r="G19" s="181"/>
      <c r="H19" s="182"/>
      <c r="I19" s="182"/>
      <c r="J19" s="182"/>
    </row>
    <row r="20" spans="1:10" ht="24" customHeight="1">
      <c r="A20" s="75">
        <v>2080801</v>
      </c>
      <c r="B20" s="76"/>
      <c r="C20" s="77"/>
      <c r="D20" s="178" t="s">
        <v>192</v>
      </c>
      <c r="E20" s="174">
        <f t="shared" si="0"/>
        <v>14976</v>
      </c>
      <c r="F20" s="174">
        <v>14976</v>
      </c>
      <c r="G20" s="181"/>
      <c r="H20" s="182"/>
      <c r="I20" s="182"/>
      <c r="J20" s="182"/>
    </row>
    <row r="21" spans="1:10" ht="24" customHeight="1">
      <c r="A21" s="75">
        <v>20899</v>
      </c>
      <c r="B21" s="76"/>
      <c r="C21" s="77"/>
      <c r="D21" s="178" t="s">
        <v>193</v>
      </c>
      <c r="E21" s="174">
        <f t="shared" si="0"/>
        <v>3063.47</v>
      </c>
      <c r="F21" s="174">
        <v>3063.47</v>
      </c>
      <c r="G21" s="183"/>
      <c r="H21" s="184"/>
      <c r="I21" s="184"/>
      <c r="J21" s="184"/>
    </row>
    <row r="22" spans="1:10" ht="24" customHeight="1">
      <c r="A22" s="71">
        <v>2089901</v>
      </c>
      <c r="B22" s="72"/>
      <c r="C22" s="72"/>
      <c r="D22" s="178" t="s">
        <v>193</v>
      </c>
      <c r="E22" s="174">
        <f t="shared" si="0"/>
        <v>3063.47</v>
      </c>
      <c r="F22" s="174">
        <v>3063.47</v>
      </c>
      <c r="G22" s="183"/>
      <c r="H22" s="184"/>
      <c r="I22" s="184"/>
      <c r="J22" s="184"/>
    </row>
    <row r="23" spans="1:10" s="52" customFormat="1" ht="24" customHeight="1">
      <c r="A23" s="68">
        <v>210</v>
      </c>
      <c r="B23" s="69"/>
      <c r="C23" s="69"/>
      <c r="D23" s="175" t="s">
        <v>194</v>
      </c>
      <c r="E23" s="176">
        <f t="shared" si="0"/>
        <v>101201.92</v>
      </c>
      <c r="F23" s="176">
        <v>101201.92</v>
      </c>
      <c r="G23" s="185"/>
      <c r="H23" s="186"/>
      <c r="I23" s="186"/>
      <c r="J23" s="186"/>
    </row>
    <row r="24" spans="1:10" ht="24" customHeight="1">
      <c r="A24" s="71">
        <v>21011</v>
      </c>
      <c r="B24" s="72"/>
      <c r="C24" s="72"/>
      <c r="D24" s="178" t="s">
        <v>195</v>
      </c>
      <c r="E24" s="174">
        <f t="shared" si="0"/>
        <v>101201.92</v>
      </c>
      <c r="F24" s="174">
        <v>101201.92</v>
      </c>
      <c r="G24" s="183"/>
      <c r="H24" s="184"/>
      <c r="I24" s="184"/>
      <c r="J24" s="184"/>
    </row>
    <row r="25" spans="1:10" ht="24" customHeight="1">
      <c r="A25" s="71">
        <v>2101101</v>
      </c>
      <c r="B25" s="72"/>
      <c r="C25" s="72"/>
      <c r="D25" s="178" t="s">
        <v>195</v>
      </c>
      <c r="E25" s="174">
        <f t="shared" si="0"/>
        <v>101201.92</v>
      </c>
      <c r="F25" s="174">
        <v>101201.92</v>
      </c>
      <c r="G25" s="183"/>
      <c r="H25" s="184"/>
      <c r="I25" s="184"/>
      <c r="J25" s="184"/>
    </row>
    <row r="26" spans="1:10" s="52" customFormat="1" ht="24" customHeight="1">
      <c r="A26" s="68">
        <v>221</v>
      </c>
      <c r="B26" s="69"/>
      <c r="C26" s="69"/>
      <c r="D26" s="175" t="s">
        <v>196</v>
      </c>
      <c r="E26" s="176">
        <f t="shared" si="0"/>
        <v>122696</v>
      </c>
      <c r="F26" s="176">
        <v>122696</v>
      </c>
      <c r="G26" s="185"/>
      <c r="H26" s="186"/>
      <c r="I26" s="186"/>
      <c r="J26" s="186"/>
    </row>
    <row r="27" spans="1:10" ht="24" customHeight="1">
      <c r="A27" s="71">
        <v>22102</v>
      </c>
      <c r="B27" s="72"/>
      <c r="C27" s="72"/>
      <c r="D27" s="178" t="s">
        <v>197</v>
      </c>
      <c r="E27" s="174">
        <f t="shared" si="0"/>
        <v>122696</v>
      </c>
      <c r="F27" s="174">
        <v>122696</v>
      </c>
      <c r="G27" s="183"/>
      <c r="H27" s="184"/>
      <c r="I27" s="184"/>
      <c r="J27" s="184"/>
    </row>
    <row r="28" spans="1:10" ht="24" customHeight="1">
      <c r="A28" s="71">
        <v>2210201</v>
      </c>
      <c r="B28" s="72"/>
      <c r="C28" s="72"/>
      <c r="D28" s="178" t="s">
        <v>198</v>
      </c>
      <c r="E28" s="174">
        <f t="shared" si="0"/>
        <v>122696</v>
      </c>
      <c r="F28" s="174">
        <v>122696</v>
      </c>
      <c r="G28" s="183"/>
      <c r="H28" s="184"/>
      <c r="I28" s="184"/>
      <c r="J28" s="184"/>
    </row>
  </sheetData>
  <sheetProtection/>
  <mergeCells count="66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479166666666667" right="0.75" top="0.5118055555555555" bottom="0.4722222222222222" header="0.5" footer="0.5"/>
  <pageSetup fitToHeight="1" fitToWidth="1" horizontalDpi="600" verticalDpi="6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9"/>
  <sheetViews>
    <sheetView workbookViewId="0" topLeftCell="A1">
      <pane xSplit="3" ySplit="1" topLeftCell="D23" activePane="bottomRight" state="frozen"/>
      <selection pane="bottomRight" activeCell="I17" sqref="I17"/>
    </sheetView>
  </sheetViews>
  <sheetFormatPr defaultColWidth="9.140625" defaultRowHeight="12.75"/>
  <cols>
    <col min="1" max="3" width="3.140625" style="0" customWidth="1"/>
    <col min="4" max="4" width="18.421875" style="0" customWidth="1"/>
    <col min="5" max="5" width="15.140625" style="98" customWidth="1"/>
    <col min="6" max="6" width="12.7109375" style="99" customWidth="1"/>
    <col min="7" max="9" width="11.57421875" style="100" customWidth="1"/>
    <col min="10" max="10" width="13.8515625" style="100" customWidth="1"/>
    <col min="11" max="11" width="13.57421875" style="100" customWidth="1"/>
    <col min="12" max="12" width="14.140625" style="100" customWidth="1"/>
    <col min="13" max="13" width="12.57421875" style="101" customWidth="1"/>
    <col min="14" max="14" width="13.7109375" style="100" customWidth="1"/>
    <col min="15" max="15" width="10.28125" style="100" customWidth="1"/>
    <col min="16" max="16" width="13.8515625" style="98" customWidth="1"/>
    <col min="17" max="27" width="13.8515625" style="100" customWidth="1"/>
    <col min="28" max="28" width="12.7109375" style="98" customWidth="1"/>
    <col min="29" max="29" width="15.28125" style="100" customWidth="1"/>
    <col min="30" max="30" width="13.421875" style="100" customWidth="1"/>
    <col min="31" max="31" width="13.421875" style="98" customWidth="1"/>
    <col min="32" max="32" width="8.00390625" style="100" customWidth="1"/>
    <col min="33" max="33" width="9.8515625" style="100" customWidth="1"/>
    <col min="34" max="34" width="13.421875" style="0" customWidth="1"/>
  </cols>
  <sheetData>
    <row r="1" spans="4:33" s="96" customFormat="1" ht="20.25">
      <c r="D1" s="102" t="s">
        <v>205</v>
      </c>
      <c r="E1" s="103"/>
      <c r="F1" s="104"/>
      <c r="G1" s="102"/>
      <c r="H1" s="102"/>
      <c r="I1" s="102"/>
      <c r="J1" s="102"/>
      <c r="K1" s="102"/>
      <c r="L1" s="102"/>
      <c r="M1" s="141"/>
      <c r="N1" s="102"/>
      <c r="O1" s="102"/>
      <c r="P1" s="103"/>
      <c r="Q1" s="102"/>
      <c r="R1" s="102"/>
      <c r="S1" s="102"/>
      <c r="T1" s="102"/>
      <c r="U1" s="107"/>
      <c r="V1" s="107"/>
      <c r="W1" s="107"/>
      <c r="X1" s="107"/>
      <c r="Y1" s="107"/>
      <c r="Z1" s="107"/>
      <c r="AA1" s="107"/>
      <c r="AB1" s="105"/>
      <c r="AC1" s="161"/>
      <c r="AD1" s="161"/>
      <c r="AE1" s="105"/>
      <c r="AF1" s="107"/>
      <c r="AG1" s="107"/>
    </row>
    <row r="2" spans="5:33" s="96" customFormat="1" ht="12.75">
      <c r="E2" s="105"/>
      <c r="F2" s="106"/>
      <c r="G2" s="107"/>
      <c r="H2" s="107"/>
      <c r="I2" s="107"/>
      <c r="J2" s="107"/>
      <c r="K2" s="142"/>
      <c r="L2" s="142"/>
      <c r="M2" s="143"/>
      <c r="N2" s="107"/>
      <c r="O2" s="107"/>
      <c r="P2" s="105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5"/>
      <c r="AC2" s="107"/>
      <c r="AD2" s="107"/>
      <c r="AE2" s="105"/>
      <c r="AF2" s="107"/>
      <c r="AG2" s="107"/>
    </row>
    <row r="3" spans="1:33" s="96" customFormat="1" ht="15">
      <c r="A3" s="108" t="s">
        <v>206</v>
      </c>
      <c r="B3" s="109"/>
      <c r="C3" s="109"/>
      <c r="D3" s="110" t="s">
        <v>165</v>
      </c>
      <c r="E3" s="105"/>
      <c r="F3" s="106"/>
      <c r="G3" s="107"/>
      <c r="H3" s="107"/>
      <c r="I3" s="107"/>
      <c r="J3" s="107"/>
      <c r="K3" s="107"/>
      <c r="L3" s="107"/>
      <c r="M3" s="144"/>
      <c r="N3" s="107"/>
      <c r="O3" s="107"/>
      <c r="P3" s="105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5"/>
      <c r="AC3" s="107"/>
      <c r="AD3" s="107"/>
      <c r="AE3" s="105"/>
      <c r="AF3" s="107"/>
      <c r="AG3" s="107"/>
    </row>
    <row r="4" spans="1:34" s="96" customFormat="1" ht="15" customHeight="1">
      <c r="A4" s="111" t="s">
        <v>6</v>
      </c>
      <c r="B4" s="111" t="s">
        <v>4</v>
      </c>
      <c r="C4" s="111" t="s">
        <v>4</v>
      </c>
      <c r="D4" s="111" t="s">
        <v>4</v>
      </c>
      <c r="E4" s="112" t="s">
        <v>180</v>
      </c>
      <c r="F4" s="113" t="s">
        <v>207</v>
      </c>
      <c r="G4" s="114" t="s">
        <v>4</v>
      </c>
      <c r="H4" s="114"/>
      <c r="I4" s="114"/>
      <c r="J4" s="114"/>
      <c r="K4" s="114" t="s">
        <v>4</v>
      </c>
      <c r="L4" s="114"/>
      <c r="M4" s="145"/>
      <c r="N4" s="114" t="s">
        <v>4</v>
      </c>
      <c r="O4" s="114" t="s">
        <v>4</v>
      </c>
      <c r="P4" s="146" t="s">
        <v>208</v>
      </c>
      <c r="Q4" s="114" t="s">
        <v>4</v>
      </c>
      <c r="R4" s="114" t="s">
        <v>4</v>
      </c>
      <c r="S4" s="114" t="s">
        <v>4</v>
      </c>
      <c r="T4" s="114" t="s">
        <v>4</v>
      </c>
      <c r="U4" s="114" t="s">
        <v>4</v>
      </c>
      <c r="V4" s="114" t="s">
        <v>4</v>
      </c>
      <c r="W4" s="114" t="s">
        <v>4</v>
      </c>
      <c r="X4" s="114" t="s">
        <v>4</v>
      </c>
      <c r="Y4" s="114" t="s">
        <v>4</v>
      </c>
      <c r="Z4" s="114" t="s">
        <v>4</v>
      </c>
      <c r="AA4" s="114" t="s">
        <v>4</v>
      </c>
      <c r="AB4" s="146" t="s">
        <v>209</v>
      </c>
      <c r="AC4" s="114" t="s">
        <v>4</v>
      </c>
      <c r="AD4" s="114" t="s">
        <v>4</v>
      </c>
      <c r="AE4" s="146" t="s">
        <v>210</v>
      </c>
      <c r="AF4" s="114" t="s">
        <v>4</v>
      </c>
      <c r="AG4" s="114" t="s">
        <v>4</v>
      </c>
      <c r="AH4" s="114" t="s">
        <v>4</v>
      </c>
    </row>
    <row r="5" spans="1:34" s="96" customFormat="1" ht="15" customHeight="1">
      <c r="A5" s="111" t="s">
        <v>172</v>
      </c>
      <c r="B5" s="111" t="s">
        <v>4</v>
      </c>
      <c r="C5" s="111" t="s">
        <v>4</v>
      </c>
      <c r="D5" s="111" t="s">
        <v>173</v>
      </c>
      <c r="E5" s="112" t="s">
        <v>4</v>
      </c>
      <c r="F5" s="115" t="s">
        <v>141</v>
      </c>
      <c r="G5" s="111" t="s">
        <v>211</v>
      </c>
      <c r="H5" s="111" t="s">
        <v>212</v>
      </c>
      <c r="I5" s="147" t="s">
        <v>213</v>
      </c>
      <c r="J5" s="147"/>
      <c r="K5" s="111" t="s">
        <v>214</v>
      </c>
      <c r="L5" s="147" t="s">
        <v>215</v>
      </c>
      <c r="M5" s="148" t="s">
        <v>216</v>
      </c>
      <c r="N5" s="147" t="s">
        <v>198</v>
      </c>
      <c r="O5" s="111" t="s">
        <v>217</v>
      </c>
      <c r="P5" s="149" t="s">
        <v>141</v>
      </c>
      <c r="Q5" s="111" t="s">
        <v>218</v>
      </c>
      <c r="R5" s="111" t="s">
        <v>219</v>
      </c>
      <c r="S5" s="111" t="s">
        <v>220</v>
      </c>
      <c r="T5" s="111" t="s">
        <v>221</v>
      </c>
      <c r="U5" s="111" t="s">
        <v>222</v>
      </c>
      <c r="V5" s="111" t="s">
        <v>223</v>
      </c>
      <c r="W5" s="111" t="s">
        <v>224</v>
      </c>
      <c r="X5" s="111" t="s">
        <v>225</v>
      </c>
      <c r="Y5" s="111" t="s">
        <v>226</v>
      </c>
      <c r="Z5" s="111" t="s">
        <v>227</v>
      </c>
      <c r="AA5" s="111" t="s">
        <v>228</v>
      </c>
      <c r="AB5" s="149" t="s">
        <v>141</v>
      </c>
      <c r="AC5" s="111" t="s">
        <v>229</v>
      </c>
      <c r="AD5" s="111" t="s">
        <v>230</v>
      </c>
      <c r="AE5" s="149" t="s">
        <v>141</v>
      </c>
      <c r="AF5" s="111" t="s">
        <v>231</v>
      </c>
      <c r="AG5" s="111" t="s">
        <v>232</v>
      </c>
      <c r="AH5" s="111" t="s">
        <v>233</v>
      </c>
    </row>
    <row r="6" spans="1:34" s="96" customFormat="1" ht="15" customHeight="1">
      <c r="A6" s="111" t="s">
        <v>4</v>
      </c>
      <c r="B6" s="111" t="s">
        <v>4</v>
      </c>
      <c r="C6" s="111" t="s">
        <v>4</v>
      </c>
      <c r="D6" s="111" t="s">
        <v>4</v>
      </c>
      <c r="E6" s="112" t="s">
        <v>4</v>
      </c>
      <c r="F6" s="115" t="s">
        <v>4</v>
      </c>
      <c r="G6" s="111" t="s">
        <v>4</v>
      </c>
      <c r="H6" s="111"/>
      <c r="I6" s="147"/>
      <c r="J6" s="147" t="s">
        <v>234</v>
      </c>
      <c r="K6" s="111" t="s">
        <v>4</v>
      </c>
      <c r="L6" s="147"/>
      <c r="M6" s="148"/>
      <c r="N6" s="147"/>
      <c r="O6" s="111" t="s">
        <v>4</v>
      </c>
      <c r="P6" s="149" t="s">
        <v>4</v>
      </c>
      <c r="Q6" s="111" t="s">
        <v>4</v>
      </c>
      <c r="R6" s="111" t="s">
        <v>4</v>
      </c>
      <c r="S6" s="111" t="s">
        <v>4</v>
      </c>
      <c r="T6" s="111" t="s">
        <v>4</v>
      </c>
      <c r="U6" s="111" t="s">
        <v>4</v>
      </c>
      <c r="V6" s="111" t="s">
        <v>4</v>
      </c>
      <c r="W6" s="111" t="s">
        <v>4</v>
      </c>
      <c r="X6" s="111" t="s">
        <v>4</v>
      </c>
      <c r="Y6" s="111" t="s">
        <v>4</v>
      </c>
      <c r="Z6" s="111" t="s">
        <v>4</v>
      </c>
      <c r="AA6" s="111" t="s">
        <v>4</v>
      </c>
      <c r="AB6" s="149" t="s">
        <v>4</v>
      </c>
      <c r="AC6" s="111" t="s">
        <v>4</v>
      </c>
      <c r="AD6" s="111" t="s">
        <v>4</v>
      </c>
      <c r="AE6" s="149" t="s">
        <v>4</v>
      </c>
      <c r="AF6" s="111" t="s">
        <v>4</v>
      </c>
      <c r="AG6" s="111" t="s">
        <v>4</v>
      </c>
      <c r="AH6" s="111" t="s">
        <v>4</v>
      </c>
    </row>
    <row r="7" spans="1:34" s="96" customFormat="1" ht="15" customHeight="1">
      <c r="A7" s="111" t="s">
        <v>4</v>
      </c>
      <c r="B7" s="111" t="s">
        <v>4</v>
      </c>
      <c r="C7" s="111" t="s">
        <v>4</v>
      </c>
      <c r="D7" s="111" t="s">
        <v>4</v>
      </c>
      <c r="E7" s="112" t="s">
        <v>4</v>
      </c>
      <c r="F7" s="115" t="s">
        <v>4</v>
      </c>
      <c r="G7" s="111" t="s">
        <v>4</v>
      </c>
      <c r="H7" s="111"/>
      <c r="I7" s="147"/>
      <c r="J7" s="147" t="s">
        <v>235</v>
      </c>
      <c r="K7" s="111" t="s">
        <v>4</v>
      </c>
      <c r="L7" s="147"/>
      <c r="M7" s="148"/>
      <c r="N7" s="147"/>
      <c r="O7" s="111" t="s">
        <v>4</v>
      </c>
      <c r="P7" s="149" t="s">
        <v>4</v>
      </c>
      <c r="Q7" s="111" t="s">
        <v>4</v>
      </c>
      <c r="R7" s="111" t="s">
        <v>4</v>
      </c>
      <c r="S7" s="111" t="s">
        <v>4</v>
      </c>
      <c r="T7" s="111" t="s">
        <v>4</v>
      </c>
      <c r="U7" s="111" t="s">
        <v>4</v>
      </c>
      <c r="V7" s="111" t="s">
        <v>4</v>
      </c>
      <c r="W7" s="111" t="s">
        <v>4</v>
      </c>
      <c r="X7" s="111" t="s">
        <v>4</v>
      </c>
      <c r="Y7" s="111" t="s">
        <v>4</v>
      </c>
      <c r="Z7" s="111" t="s">
        <v>4</v>
      </c>
      <c r="AA7" s="111" t="s">
        <v>4</v>
      </c>
      <c r="AB7" s="149" t="s">
        <v>4</v>
      </c>
      <c r="AC7" s="111" t="s">
        <v>4</v>
      </c>
      <c r="AD7" s="111" t="s">
        <v>4</v>
      </c>
      <c r="AE7" s="149" t="s">
        <v>4</v>
      </c>
      <c r="AF7" s="111" t="s">
        <v>4</v>
      </c>
      <c r="AG7" s="111" t="s">
        <v>4</v>
      </c>
      <c r="AH7" s="111" t="s">
        <v>4</v>
      </c>
    </row>
    <row r="8" spans="1:34" s="96" customFormat="1" ht="15" customHeight="1">
      <c r="A8" s="111" t="s">
        <v>177</v>
      </c>
      <c r="B8" s="111" t="s">
        <v>178</v>
      </c>
      <c r="C8" s="111" t="s">
        <v>179</v>
      </c>
      <c r="D8" s="111" t="s">
        <v>11</v>
      </c>
      <c r="E8" s="112" t="s">
        <v>12</v>
      </c>
      <c r="F8" s="116" t="s">
        <v>21</v>
      </c>
      <c r="G8" s="117" t="s">
        <v>13</v>
      </c>
      <c r="H8" s="117" t="s">
        <v>32</v>
      </c>
      <c r="I8" s="117"/>
      <c r="J8" s="117"/>
      <c r="K8" s="117" t="s">
        <v>32</v>
      </c>
      <c r="L8" s="117"/>
      <c r="M8" s="150" t="s">
        <v>43</v>
      </c>
      <c r="N8" s="117"/>
      <c r="O8" s="117" t="s">
        <v>64</v>
      </c>
      <c r="P8" s="151"/>
      <c r="Q8" s="117" t="s">
        <v>73</v>
      </c>
      <c r="R8" s="117" t="s">
        <v>78</v>
      </c>
      <c r="S8" s="117" t="s">
        <v>98</v>
      </c>
      <c r="T8" s="117" t="s">
        <v>103</v>
      </c>
      <c r="U8" s="117" t="s">
        <v>118</v>
      </c>
      <c r="V8" s="117" t="s">
        <v>128</v>
      </c>
      <c r="W8" s="117" t="s">
        <v>236</v>
      </c>
      <c r="X8" s="117" t="s">
        <v>237</v>
      </c>
      <c r="Y8" s="117" t="s">
        <v>150</v>
      </c>
      <c r="Z8" s="117" t="s">
        <v>151</v>
      </c>
      <c r="AA8" s="117" t="s">
        <v>23</v>
      </c>
      <c r="AB8" s="151" t="s">
        <v>28</v>
      </c>
      <c r="AC8" s="117" t="s">
        <v>39</v>
      </c>
      <c r="AD8" s="117" t="s">
        <v>56</v>
      </c>
      <c r="AE8" s="151" t="s">
        <v>47</v>
      </c>
      <c r="AF8" s="117" t="s">
        <v>53</v>
      </c>
      <c r="AG8" s="117" t="s">
        <v>58</v>
      </c>
      <c r="AH8" s="117" t="s">
        <v>77</v>
      </c>
    </row>
    <row r="9" spans="1:34" s="96" customFormat="1" ht="24" customHeight="1">
      <c r="A9" s="111" t="s">
        <v>4</v>
      </c>
      <c r="B9" s="111" t="s">
        <v>4</v>
      </c>
      <c r="C9" s="111" t="s">
        <v>4</v>
      </c>
      <c r="D9" s="111" t="s">
        <v>180</v>
      </c>
      <c r="E9" s="118">
        <f>E10+E15+E23+E26</f>
        <v>3350160.9</v>
      </c>
      <c r="F9" s="118">
        <f aca="true" t="shared" si="0" ref="F9:AH9">F10+F15+F23+F26</f>
        <v>2303285.71</v>
      </c>
      <c r="G9" s="118">
        <f t="shared" si="0"/>
        <v>890148</v>
      </c>
      <c r="H9" s="118">
        <f t="shared" si="0"/>
        <v>459480</v>
      </c>
      <c r="I9" s="118">
        <f t="shared" si="0"/>
        <v>145200</v>
      </c>
      <c r="J9" s="118">
        <f t="shared" si="0"/>
        <v>79520</v>
      </c>
      <c r="K9" s="118">
        <f t="shared" si="0"/>
        <v>60465</v>
      </c>
      <c r="L9" s="118">
        <f t="shared" si="0"/>
        <v>123598</v>
      </c>
      <c r="M9" s="118">
        <f t="shared" si="0"/>
        <v>422178.70999999996</v>
      </c>
      <c r="N9" s="118">
        <f t="shared" si="0"/>
        <v>122696</v>
      </c>
      <c r="O9" s="118"/>
      <c r="P9" s="118">
        <f t="shared" si="0"/>
        <v>852059.19</v>
      </c>
      <c r="Q9" s="118">
        <f t="shared" si="0"/>
        <v>132500</v>
      </c>
      <c r="R9" s="118">
        <f t="shared" si="0"/>
        <v>85000</v>
      </c>
      <c r="S9" s="118"/>
      <c r="T9" s="118"/>
      <c r="U9" s="118">
        <f t="shared" si="0"/>
        <v>64500</v>
      </c>
      <c r="V9" s="118">
        <f t="shared" si="0"/>
        <v>20000</v>
      </c>
      <c r="W9" s="118">
        <f t="shared" si="0"/>
        <v>345000</v>
      </c>
      <c r="X9" s="118">
        <f t="shared" si="0"/>
        <v>20000</v>
      </c>
      <c r="Y9" s="118">
        <f t="shared" si="0"/>
        <v>56559.19</v>
      </c>
      <c r="Z9" s="118">
        <f t="shared" si="0"/>
        <v>80000</v>
      </c>
      <c r="AA9" s="118">
        <f t="shared" si="0"/>
        <v>48500</v>
      </c>
      <c r="AB9" s="118">
        <f t="shared" si="0"/>
        <v>164816</v>
      </c>
      <c r="AC9" s="118">
        <f t="shared" si="0"/>
        <v>94640</v>
      </c>
      <c r="AD9" s="118">
        <f t="shared" si="0"/>
        <v>70176</v>
      </c>
      <c r="AE9" s="118">
        <f t="shared" si="0"/>
        <v>30000</v>
      </c>
      <c r="AF9" s="118"/>
      <c r="AG9" s="118">
        <f t="shared" si="0"/>
        <v>30000</v>
      </c>
      <c r="AH9" s="118"/>
    </row>
    <row r="10" spans="1:34" s="97" customFormat="1" ht="24" customHeight="1">
      <c r="A10" s="119" t="s">
        <v>181</v>
      </c>
      <c r="B10" s="119" t="s">
        <v>4</v>
      </c>
      <c r="C10" s="119" t="s">
        <v>4</v>
      </c>
      <c r="D10" s="119" t="s">
        <v>182</v>
      </c>
      <c r="E10" s="118">
        <f>F10+P10+AB10+AG10</f>
        <v>2695670.19</v>
      </c>
      <c r="F10" s="120">
        <f aca="true" t="shared" si="1" ref="F10:AH10">F11</f>
        <v>1758411</v>
      </c>
      <c r="G10" s="120">
        <f t="shared" si="1"/>
        <v>890148</v>
      </c>
      <c r="H10" s="120">
        <f t="shared" si="1"/>
        <v>459480</v>
      </c>
      <c r="I10" s="120">
        <f t="shared" si="1"/>
        <v>145200</v>
      </c>
      <c r="J10" s="120">
        <f t="shared" si="1"/>
        <v>79520</v>
      </c>
      <c r="K10" s="120">
        <f t="shared" si="1"/>
        <v>60465</v>
      </c>
      <c r="L10" s="120">
        <f t="shared" si="1"/>
        <v>123598</v>
      </c>
      <c r="M10" s="120"/>
      <c r="N10" s="120"/>
      <c r="O10" s="120"/>
      <c r="P10" s="120">
        <f t="shared" si="1"/>
        <v>852059.19</v>
      </c>
      <c r="Q10" s="120">
        <f t="shared" si="1"/>
        <v>132500</v>
      </c>
      <c r="R10" s="120">
        <f t="shared" si="1"/>
        <v>85000</v>
      </c>
      <c r="S10" s="120"/>
      <c r="T10" s="120"/>
      <c r="U10" s="120">
        <f t="shared" si="1"/>
        <v>64500</v>
      </c>
      <c r="V10" s="120">
        <f t="shared" si="1"/>
        <v>20000</v>
      </c>
      <c r="W10" s="120">
        <f t="shared" si="1"/>
        <v>345000</v>
      </c>
      <c r="X10" s="120">
        <f t="shared" si="1"/>
        <v>20000</v>
      </c>
      <c r="Y10" s="120">
        <f t="shared" si="1"/>
        <v>56559.19</v>
      </c>
      <c r="Z10" s="120">
        <f t="shared" si="1"/>
        <v>80000</v>
      </c>
      <c r="AA10" s="120">
        <f t="shared" si="1"/>
        <v>48500</v>
      </c>
      <c r="AB10" s="120">
        <f t="shared" si="1"/>
        <v>55200</v>
      </c>
      <c r="AC10" s="120">
        <f t="shared" si="1"/>
        <v>0</v>
      </c>
      <c r="AD10" s="120">
        <f t="shared" si="1"/>
        <v>55200</v>
      </c>
      <c r="AE10" s="120">
        <f t="shared" si="1"/>
        <v>30000</v>
      </c>
      <c r="AF10" s="120"/>
      <c r="AG10" s="120">
        <f t="shared" si="1"/>
        <v>30000</v>
      </c>
      <c r="AH10" s="163"/>
    </row>
    <row r="11" spans="1:34" s="96" customFormat="1" ht="24" customHeight="1">
      <c r="A11" s="121">
        <v>20102</v>
      </c>
      <c r="B11" s="121" t="s">
        <v>4</v>
      </c>
      <c r="C11" s="121" t="s">
        <v>4</v>
      </c>
      <c r="D11" s="121" t="s">
        <v>183</v>
      </c>
      <c r="E11" s="118">
        <f aca="true" t="shared" si="2" ref="E11:E28">F11+P11+AB11+AG11</f>
        <v>2695670.19</v>
      </c>
      <c r="F11" s="120">
        <f aca="true" t="shared" si="3" ref="F11:AH11">F12+F13+F14</f>
        <v>1758411</v>
      </c>
      <c r="G11" s="120">
        <f t="shared" si="3"/>
        <v>890148</v>
      </c>
      <c r="H11" s="120">
        <f t="shared" si="3"/>
        <v>459480</v>
      </c>
      <c r="I11" s="120">
        <f t="shared" si="3"/>
        <v>145200</v>
      </c>
      <c r="J11" s="120">
        <f t="shared" si="3"/>
        <v>79520</v>
      </c>
      <c r="K11" s="120">
        <f t="shared" si="3"/>
        <v>60465</v>
      </c>
      <c r="L11" s="120">
        <f t="shared" si="3"/>
        <v>123598</v>
      </c>
      <c r="M11" s="120"/>
      <c r="N11" s="120"/>
      <c r="O11" s="120"/>
      <c r="P11" s="120">
        <f t="shared" si="3"/>
        <v>852059.19</v>
      </c>
      <c r="Q11" s="120">
        <f t="shared" si="3"/>
        <v>132500</v>
      </c>
      <c r="R11" s="120">
        <f t="shared" si="3"/>
        <v>85000</v>
      </c>
      <c r="S11" s="120"/>
      <c r="T11" s="120"/>
      <c r="U11" s="120">
        <f t="shared" si="3"/>
        <v>64500</v>
      </c>
      <c r="V11" s="120">
        <f t="shared" si="3"/>
        <v>20000</v>
      </c>
      <c r="W11" s="120">
        <f t="shared" si="3"/>
        <v>345000</v>
      </c>
      <c r="X11" s="120">
        <f t="shared" si="3"/>
        <v>20000</v>
      </c>
      <c r="Y11" s="120">
        <f t="shared" si="3"/>
        <v>56559.19</v>
      </c>
      <c r="Z11" s="120">
        <f t="shared" si="3"/>
        <v>80000</v>
      </c>
      <c r="AA11" s="120">
        <f t="shared" si="3"/>
        <v>48500</v>
      </c>
      <c r="AB11" s="120">
        <f t="shared" si="3"/>
        <v>55200</v>
      </c>
      <c r="AC11" s="120">
        <f t="shared" si="3"/>
        <v>0</v>
      </c>
      <c r="AD11" s="120">
        <f t="shared" si="3"/>
        <v>55200</v>
      </c>
      <c r="AE11" s="120">
        <f t="shared" si="3"/>
        <v>30000</v>
      </c>
      <c r="AF11" s="120"/>
      <c r="AG11" s="120">
        <f t="shared" si="3"/>
        <v>30000</v>
      </c>
      <c r="AH11" s="163"/>
    </row>
    <row r="12" spans="1:34" s="96" customFormat="1" ht="24" customHeight="1">
      <c r="A12" s="122">
        <v>2010201</v>
      </c>
      <c r="B12" s="122" t="s">
        <v>4</v>
      </c>
      <c r="C12" s="122" t="s">
        <v>4</v>
      </c>
      <c r="D12" s="122" t="s">
        <v>184</v>
      </c>
      <c r="E12" s="123">
        <f t="shared" si="2"/>
        <v>2232670.19</v>
      </c>
      <c r="F12" s="124">
        <f>SUM(G12:O12)</f>
        <v>1758411</v>
      </c>
      <c r="G12" s="125">
        <v>890148</v>
      </c>
      <c r="H12" s="125">
        <v>459480</v>
      </c>
      <c r="I12" s="125">
        <v>145200</v>
      </c>
      <c r="J12" s="125">
        <v>79520</v>
      </c>
      <c r="K12" s="125">
        <v>60465</v>
      </c>
      <c r="L12" s="125">
        <v>123598</v>
      </c>
      <c r="M12" s="152"/>
      <c r="N12" s="125"/>
      <c r="O12" s="125"/>
      <c r="P12" s="153">
        <f>SUM(Q12:Z12)</f>
        <v>389059.19</v>
      </c>
      <c r="Q12" s="125">
        <v>112500</v>
      </c>
      <c r="R12" s="125">
        <v>65000</v>
      </c>
      <c r="S12" s="125"/>
      <c r="T12" s="125"/>
      <c r="U12" s="125">
        <v>10000</v>
      </c>
      <c r="V12" s="125">
        <v>20000</v>
      </c>
      <c r="W12" s="125">
        <v>45000</v>
      </c>
      <c r="X12" s="125"/>
      <c r="Y12" s="162">
        <v>56559.19</v>
      </c>
      <c r="Z12" s="125">
        <v>80000</v>
      </c>
      <c r="AA12" s="125"/>
      <c r="AB12" s="153">
        <f>AC12+AD12</f>
        <v>55200</v>
      </c>
      <c r="AC12" s="125"/>
      <c r="AD12" s="125">
        <v>55200</v>
      </c>
      <c r="AE12" s="153">
        <f>AF12+AG12+AH12</f>
        <v>30000</v>
      </c>
      <c r="AF12" s="125"/>
      <c r="AG12" s="125">
        <v>30000</v>
      </c>
      <c r="AH12" s="164"/>
    </row>
    <row r="13" spans="1:34" s="96" customFormat="1" ht="24" customHeight="1">
      <c r="A13" s="122">
        <v>2010204</v>
      </c>
      <c r="B13" s="122" t="s">
        <v>4</v>
      </c>
      <c r="C13" s="122" t="s">
        <v>4</v>
      </c>
      <c r="D13" s="122" t="s">
        <v>185</v>
      </c>
      <c r="E13" s="123">
        <f t="shared" si="2"/>
        <v>280000</v>
      </c>
      <c r="F13" s="124"/>
      <c r="G13" s="125"/>
      <c r="H13" s="125"/>
      <c r="I13" s="125"/>
      <c r="J13" s="125"/>
      <c r="K13" s="125"/>
      <c r="L13" s="125"/>
      <c r="M13" s="152"/>
      <c r="N13" s="125"/>
      <c r="O13" s="125"/>
      <c r="P13" s="153">
        <f>SUM(Q13:Z13)</f>
        <v>280000</v>
      </c>
      <c r="Q13" s="125"/>
      <c r="R13" s="125"/>
      <c r="S13" s="125"/>
      <c r="T13" s="125"/>
      <c r="U13" s="125"/>
      <c r="V13" s="125"/>
      <c r="W13" s="125">
        <v>280000</v>
      </c>
      <c r="X13" s="125"/>
      <c r="Y13" s="125"/>
      <c r="Z13" s="125"/>
      <c r="AA13" s="125"/>
      <c r="AB13" s="153">
        <f aca="true" t="shared" si="4" ref="AB13:AB28">AC13+AD13</f>
        <v>0</v>
      </c>
      <c r="AC13" s="125"/>
      <c r="AD13" s="125"/>
      <c r="AE13" s="153">
        <f aca="true" t="shared" si="5" ref="AE13:AE28">AF13+AG13+AH13</f>
        <v>0</v>
      </c>
      <c r="AF13" s="125"/>
      <c r="AG13" s="125"/>
      <c r="AH13" s="164"/>
    </row>
    <row r="14" spans="1:34" ht="24" customHeight="1">
      <c r="A14" s="126">
        <v>2010205</v>
      </c>
      <c r="B14" s="126" t="s">
        <v>4</v>
      </c>
      <c r="C14" s="126" t="s">
        <v>4</v>
      </c>
      <c r="D14" s="126" t="s">
        <v>186</v>
      </c>
      <c r="E14" s="127">
        <f t="shared" si="2"/>
        <v>183000</v>
      </c>
      <c r="F14" s="128"/>
      <c r="G14" s="129"/>
      <c r="H14" s="129"/>
      <c r="I14" s="129"/>
      <c r="J14" s="129"/>
      <c r="K14" s="129"/>
      <c r="L14" s="129"/>
      <c r="M14" s="154"/>
      <c r="N14" s="129"/>
      <c r="O14" s="129"/>
      <c r="P14" s="155">
        <f>Q14+R14+S14+T14+U14+V14+W14+X14+Y14+Z14+AA14</f>
        <v>183000</v>
      </c>
      <c r="Q14" s="129">
        <v>20000</v>
      </c>
      <c r="R14" s="129">
        <v>20000</v>
      </c>
      <c r="S14" s="129"/>
      <c r="T14" s="129"/>
      <c r="U14" s="129">
        <v>54500</v>
      </c>
      <c r="V14" s="129"/>
      <c r="W14" s="129">
        <v>20000</v>
      </c>
      <c r="X14" s="129">
        <v>20000</v>
      </c>
      <c r="Y14" s="129"/>
      <c r="Z14" s="129"/>
      <c r="AA14" s="129">
        <v>48500</v>
      </c>
      <c r="AB14" s="155">
        <f t="shared" si="4"/>
        <v>0</v>
      </c>
      <c r="AC14" s="129"/>
      <c r="AD14" s="129"/>
      <c r="AE14" s="155">
        <f t="shared" si="5"/>
        <v>0</v>
      </c>
      <c r="AF14" s="129"/>
      <c r="AG14" s="129"/>
      <c r="AH14" s="165"/>
    </row>
    <row r="15" spans="1:34" s="52" customFormat="1" ht="24" customHeight="1">
      <c r="A15" s="119">
        <v>208</v>
      </c>
      <c r="B15" s="119"/>
      <c r="C15" s="119"/>
      <c r="D15" s="119" t="s">
        <v>187</v>
      </c>
      <c r="E15" s="118">
        <f t="shared" si="2"/>
        <v>430592.79</v>
      </c>
      <c r="F15" s="120">
        <f>F16+F19+F21</f>
        <v>320976.79</v>
      </c>
      <c r="G15" s="120"/>
      <c r="H15" s="120"/>
      <c r="I15" s="120"/>
      <c r="J15" s="120"/>
      <c r="K15" s="120"/>
      <c r="L15" s="120"/>
      <c r="M15" s="120">
        <f>M16+M19+M21</f>
        <v>320976.79</v>
      </c>
      <c r="N15" s="120"/>
      <c r="O15" s="120"/>
      <c r="P15" s="120">
        <f>P16+P19+P21</f>
        <v>0</v>
      </c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>
        <f>AB16+AB19+AB21</f>
        <v>109616</v>
      </c>
      <c r="AC15" s="120">
        <f>AC16+AC19+AC21</f>
        <v>94640</v>
      </c>
      <c r="AD15" s="120">
        <f>AD16+AD19+AD21</f>
        <v>14976</v>
      </c>
      <c r="AE15" s="120">
        <f>AE16+AE19+AE21</f>
        <v>0</v>
      </c>
      <c r="AF15" s="120"/>
      <c r="AG15" s="120"/>
      <c r="AH15" s="163"/>
    </row>
    <row r="16" spans="1:34" ht="24" customHeight="1">
      <c r="A16" s="121">
        <v>20805</v>
      </c>
      <c r="B16" s="121"/>
      <c r="C16" s="121"/>
      <c r="D16" s="121" t="s">
        <v>188</v>
      </c>
      <c r="E16" s="118">
        <f t="shared" si="2"/>
        <v>412553.32</v>
      </c>
      <c r="F16" s="120">
        <f>F17+F18</f>
        <v>317913.32</v>
      </c>
      <c r="G16" s="120"/>
      <c r="H16" s="120"/>
      <c r="I16" s="120"/>
      <c r="J16" s="120"/>
      <c r="K16" s="120"/>
      <c r="L16" s="120"/>
      <c r="M16" s="120">
        <f>M17+M18</f>
        <v>317913.32</v>
      </c>
      <c r="N16" s="120"/>
      <c r="O16" s="120"/>
      <c r="P16" s="120">
        <f>P17+P18</f>
        <v>0</v>
      </c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>
        <f>AB17+AB18</f>
        <v>94640</v>
      </c>
      <c r="AC16" s="120">
        <f>AC17+AC18</f>
        <v>94640</v>
      </c>
      <c r="AD16" s="120"/>
      <c r="AE16" s="120">
        <f>AE17+AE18</f>
        <v>0</v>
      </c>
      <c r="AF16" s="120"/>
      <c r="AG16" s="120"/>
      <c r="AH16" s="163"/>
    </row>
    <row r="17" spans="1:34" ht="24" customHeight="1">
      <c r="A17" s="130">
        <v>2080501</v>
      </c>
      <c r="B17" s="130"/>
      <c r="C17" s="130"/>
      <c r="D17" s="121" t="s">
        <v>189</v>
      </c>
      <c r="E17" s="118">
        <f t="shared" si="2"/>
        <v>94640</v>
      </c>
      <c r="F17" s="131">
        <f>G17+H17+I17+J17+K17+L17+M17+N17+O17</f>
        <v>0</v>
      </c>
      <c r="G17" s="132"/>
      <c r="H17" s="132"/>
      <c r="I17" s="132"/>
      <c r="J17" s="132"/>
      <c r="K17" s="132"/>
      <c r="L17" s="132"/>
      <c r="M17" s="156"/>
      <c r="N17" s="132"/>
      <c r="O17" s="132"/>
      <c r="P17" s="157">
        <f>Q17+R17+S17+T17+U17+V17+W17+X17+Y17+Z17+AA17</f>
        <v>0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57">
        <f t="shared" si="4"/>
        <v>94640</v>
      </c>
      <c r="AC17" s="132">
        <v>94640</v>
      </c>
      <c r="AD17" s="132"/>
      <c r="AE17" s="157">
        <f t="shared" si="5"/>
        <v>0</v>
      </c>
      <c r="AF17" s="132"/>
      <c r="AG17" s="132"/>
      <c r="AH17" s="166"/>
    </row>
    <row r="18" spans="1:34" ht="24" customHeight="1">
      <c r="A18" s="121">
        <v>2080505</v>
      </c>
      <c r="B18" s="121"/>
      <c r="C18" s="121"/>
      <c r="D18" s="121" t="s">
        <v>190</v>
      </c>
      <c r="E18" s="118">
        <f t="shared" si="2"/>
        <v>317913.32</v>
      </c>
      <c r="F18" s="131">
        <f>SUM(G18:O18)</f>
        <v>317913.32</v>
      </c>
      <c r="G18" s="132"/>
      <c r="H18" s="132"/>
      <c r="I18" s="132"/>
      <c r="J18" s="132"/>
      <c r="K18" s="132"/>
      <c r="L18" s="132"/>
      <c r="M18" s="156">
        <v>317913.32</v>
      </c>
      <c r="N18" s="132"/>
      <c r="O18" s="132"/>
      <c r="P18" s="157">
        <f>SUM(Q18:Z18)</f>
        <v>0</v>
      </c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57">
        <f t="shared" si="4"/>
        <v>0</v>
      </c>
      <c r="AC18" s="132"/>
      <c r="AD18" s="132"/>
      <c r="AE18" s="157">
        <f t="shared" si="5"/>
        <v>0</v>
      </c>
      <c r="AF18" s="132"/>
      <c r="AG18" s="132"/>
      <c r="AH18" s="166"/>
    </row>
    <row r="19" spans="1:34" ht="24" customHeight="1">
      <c r="A19" s="130">
        <v>20808</v>
      </c>
      <c r="B19" s="130"/>
      <c r="C19" s="130"/>
      <c r="D19" s="121" t="s">
        <v>191</v>
      </c>
      <c r="E19" s="118">
        <f t="shared" si="2"/>
        <v>14976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>
        <f>P20</f>
        <v>0</v>
      </c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>
        <f>AB20</f>
        <v>14976</v>
      </c>
      <c r="AC19" s="120"/>
      <c r="AD19" s="120">
        <f>AD20</f>
        <v>14976</v>
      </c>
      <c r="AE19" s="120">
        <f>AE20</f>
        <v>0</v>
      </c>
      <c r="AF19" s="120"/>
      <c r="AG19" s="120"/>
      <c r="AH19" s="163"/>
    </row>
    <row r="20" spans="1:34" ht="24" customHeight="1">
      <c r="A20" s="130">
        <v>2080801</v>
      </c>
      <c r="B20" s="130"/>
      <c r="C20" s="130"/>
      <c r="D20" s="121" t="s">
        <v>192</v>
      </c>
      <c r="E20" s="118">
        <f t="shared" si="2"/>
        <v>14976</v>
      </c>
      <c r="F20" s="131"/>
      <c r="G20" s="132"/>
      <c r="H20" s="132"/>
      <c r="I20" s="132"/>
      <c r="J20" s="132"/>
      <c r="K20" s="132"/>
      <c r="L20" s="132"/>
      <c r="M20" s="156"/>
      <c r="N20" s="132"/>
      <c r="O20" s="132"/>
      <c r="P20" s="157">
        <f>SUM(Q20:Z20)</f>
        <v>0</v>
      </c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57">
        <f t="shared" si="4"/>
        <v>14976</v>
      </c>
      <c r="AC20" s="132"/>
      <c r="AD20" s="132">
        <v>14976</v>
      </c>
      <c r="AE20" s="157">
        <f t="shared" si="5"/>
        <v>0</v>
      </c>
      <c r="AF20" s="132"/>
      <c r="AG20" s="132"/>
      <c r="AH20" s="166"/>
    </row>
    <row r="21" spans="1:34" ht="24" customHeight="1">
      <c r="A21" s="130">
        <v>20899</v>
      </c>
      <c r="B21" s="130"/>
      <c r="C21" s="130"/>
      <c r="D21" s="121" t="s">
        <v>193</v>
      </c>
      <c r="E21" s="118">
        <f t="shared" si="2"/>
        <v>3063.47</v>
      </c>
      <c r="F21" s="120">
        <f>F22</f>
        <v>3063.47</v>
      </c>
      <c r="G21" s="120"/>
      <c r="H21" s="120"/>
      <c r="I21" s="120"/>
      <c r="J21" s="120"/>
      <c r="K21" s="120"/>
      <c r="L21" s="120"/>
      <c r="M21" s="120">
        <f>M22</f>
        <v>3063.47</v>
      </c>
      <c r="N21" s="120"/>
      <c r="O21" s="120"/>
      <c r="P21" s="120">
        <f>P22</f>
        <v>0</v>
      </c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>
        <f>AB22</f>
        <v>0</v>
      </c>
      <c r="AC21" s="120"/>
      <c r="AD21" s="120"/>
      <c r="AE21" s="120">
        <f>AE22</f>
        <v>0</v>
      </c>
      <c r="AF21" s="120"/>
      <c r="AG21" s="120"/>
      <c r="AH21" s="163"/>
    </row>
    <row r="22" spans="1:34" ht="24" customHeight="1">
      <c r="A22" s="121">
        <v>2089901</v>
      </c>
      <c r="B22" s="121"/>
      <c r="C22" s="121"/>
      <c r="D22" s="121" t="s">
        <v>193</v>
      </c>
      <c r="E22" s="118">
        <f t="shared" si="2"/>
        <v>3063.47</v>
      </c>
      <c r="F22" s="131">
        <f>SUM(G22:O22)</f>
        <v>3063.47</v>
      </c>
      <c r="G22" s="132"/>
      <c r="H22" s="132"/>
      <c r="I22" s="132"/>
      <c r="J22" s="132"/>
      <c r="K22" s="132"/>
      <c r="L22" s="132"/>
      <c r="M22" s="156">
        <v>3063.47</v>
      </c>
      <c r="N22" s="132"/>
      <c r="O22" s="132"/>
      <c r="P22" s="157">
        <f>SUM(Q22:Z22)</f>
        <v>0</v>
      </c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57">
        <f t="shared" si="4"/>
        <v>0</v>
      </c>
      <c r="AC22" s="132"/>
      <c r="AD22" s="132"/>
      <c r="AE22" s="157">
        <f t="shared" si="5"/>
        <v>0</v>
      </c>
      <c r="AF22" s="132"/>
      <c r="AG22" s="132"/>
      <c r="AH22" s="166"/>
    </row>
    <row r="23" spans="1:34" s="52" customFormat="1" ht="24" customHeight="1">
      <c r="A23" s="119">
        <v>210</v>
      </c>
      <c r="B23" s="119"/>
      <c r="C23" s="119"/>
      <c r="D23" s="119" t="s">
        <v>194</v>
      </c>
      <c r="E23" s="118">
        <f t="shared" si="2"/>
        <v>101201.92</v>
      </c>
      <c r="F23" s="131">
        <f>F24</f>
        <v>101201.92</v>
      </c>
      <c r="G23" s="131"/>
      <c r="H23" s="131"/>
      <c r="I23" s="131"/>
      <c r="J23" s="131"/>
      <c r="K23" s="131"/>
      <c r="L23" s="131"/>
      <c r="M23" s="131">
        <f>M24</f>
        <v>101201.92</v>
      </c>
      <c r="N23" s="131"/>
      <c r="O23" s="131"/>
      <c r="P23" s="131">
        <f>P24</f>
        <v>0</v>
      </c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>
        <f>AB24</f>
        <v>0</v>
      </c>
      <c r="AC23" s="131"/>
      <c r="AD23" s="131"/>
      <c r="AE23" s="131">
        <f>AE24</f>
        <v>0</v>
      </c>
      <c r="AF23" s="131"/>
      <c r="AG23" s="131"/>
      <c r="AH23" s="167"/>
    </row>
    <row r="24" spans="1:34" ht="24" customHeight="1">
      <c r="A24" s="121">
        <v>21011</v>
      </c>
      <c r="B24" s="121"/>
      <c r="C24" s="121"/>
      <c r="D24" s="121" t="s">
        <v>195</v>
      </c>
      <c r="E24" s="118">
        <f t="shared" si="2"/>
        <v>101201.92</v>
      </c>
      <c r="F24" s="131">
        <f>F25</f>
        <v>101201.92</v>
      </c>
      <c r="G24" s="131"/>
      <c r="H24" s="131"/>
      <c r="I24" s="131"/>
      <c r="J24" s="131"/>
      <c r="K24" s="131"/>
      <c r="L24" s="131"/>
      <c r="M24" s="131">
        <f>M25</f>
        <v>101201.92</v>
      </c>
      <c r="N24" s="131"/>
      <c r="O24" s="131"/>
      <c r="P24" s="131">
        <f>P25</f>
        <v>0</v>
      </c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>
        <f>AB25</f>
        <v>0</v>
      </c>
      <c r="AC24" s="131"/>
      <c r="AD24" s="131"/>
      <c r="AE24" s="131">
        <f>AE25</f>
        <v>0</v>
      </c>
      <c r="AF24" s="131"/>
      <c r="AG24" s="131"/>
      <c r="AH24" s="167"/>
    </row>
    <row r="25" spans="1:34" ht="24" customHeight="1">
      <c r="A25" s="133">
        <v>2101101</v>
      </c>
      <c r="B25" s="134"/>
      <c r="C25" s="134"/>
      <c r="D25" s="134" t="s">
        <v>195</v>
      </c>
      <c r="E25" s="135">
        <f t="shared" si="2"/>
        <v>101201.92</v>
      </c>
      <c r="F25" s="136">
        <f>SUM(G25:O25)</f>
        <v>101201.92</v>
      </c>
      <c r="G25" s="137"/>
      <c r="H25" s="137"/>
      <c r="I25" s="137"/>
      <c r="J25" s="137"/>
      <c r="K25" s="137"/>
      <c r="L25" s="137"/>
      <c r="M25" s="158">
        <v>101201.92</v>
      </c>
      <c r="N25" s="137"/>
      <c r="O25" s="137"/>
      <c r="P25" s="159">
        <f>SUM(Q25:Z25)</f>
        <v>0</v>
      </c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59">
        <f t="shared" si="4"/>
        <v>0</v>
      </c>
      <c r="AC25" s="137"/>
      <c r="AD25" s="137"/>
      <c r="AE25" s="159">
        <f t="shared" si="5"/>
        <v>0</v>
      </c>
      <c r="AF25" s="137"/>
      <c r="AG25" s="137"/>
      <c r="AH25" s="168"/>
    </row>
    <row r="26" spans="1:34" s="52" customFormat="1" ht="24" customHeight="1">
      <c r="A26" s="68">
        <v>221</v>
      </c>
      <c r="B26" s="69"/>
      <c r="C26" s="69"/>
      <c r="D26" s="69" t="s">
        <v>196</v>
      </c>
      <c r="E26" s="67">
        <f t="shared" si="2"/>
        <v>122696</v>
      </c>
      <c r="F26" s="73">
        <f>F27</f>
        <v>122696</v>
      </c>
      <c r="G26" s="73"/>
      <c r="H26" s="73"/>
      <c r="I26" s="73"/>
      <c r="J26" s="73"/>
      <c r="K26" s="73"/>
      <c r="L26" s="73"/>
      <c r="M26" s="73"/>
      <c r="N26" s="73">
        <f>N27</f>
        <v>122696</v>
      </c>
      <c r="O26" s="73"/>
      <c r="P26" s="73">
        <f>P27</f>
        <v>0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>
        <f>AB27</f>
        <v>0</v>
      </c>
      <c r="AC26" s="73"/>
      <c r="AD26" s="73"/>
      <c r="AE26" s="73">
        <f>AE27</f>
        <v>0</v>
      </c>
      <c r="AF26" s="73"/>
      <c r="AG26" s="73"/>
      <c r="AH26" s="95"/>
    </row>
    <row r="27" spans="1:34" ht="24" customHeight="1">
      <c r="A27" s="71">
        <v>22102</v>
      </c>
      <c r="B27" s="72"/>
      <c r="C27" s="72"/>
      <c r="D27" s="72" t="s">
        <v>197</v>
      </c>
      <c r="E27" s="67">
        <f t="shared" si="2"/>
        <v>122696</v>
      </c>
      <c r="F27" s="73">
        <f>F28</f>
        <v>122696</v>
      </c>
      <c r="G27" s="73"/>
      <c r="H27" s="73"/>
      <c r="I27" s="73"/>
      <c r="J27" s="73"/>
      <c r="K27" s="73"/>
      <c r="L27" s="73"/>
      <c r="M27" s="73"/>
      <c r="N27" s="73">
        <f>N28</f>
        <v>122696</v>
      </c>
      <c r="O27" s="73"/>
      <c r="P27" s="73">
        <f>P28</f>
        <v>0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>
        <f>AB28</f>
        <v>0</v>
      </c>
      <c r="AC27" s="73"/>
      <c r="AD27" s="73"/>
      <c r="AE27" s="73">
        <f>AE28</f>
        <v>0</v>
      </c>
      <c r="AF27" s="73"/>
      <c r="AG27" s="73"/>
      <c r="AH27" s="95"/>
    </row>
    <row r="28" spans="1:34" ht="24" customHeight="1">
      <c r="A28" s="71">
        <v>2210201</v>
      </c>
      <c r="B28" s="72"/>
      <c r="C28" s="72"/>
      <c r="D28" s="72" t="s">
        <v>198</v>
      </c>
      <c r="E28" s="67">
        <f t="shared" si="2"/>
        <v>122696</v>
      </c>
      <c r="F28" s="73">
        <f>SUM(G28:O28)</f>
        <v>122696</v>
      </c>
      <c r="G28" s="74"/>
      <c r="H28" s="74"/>
      <c r="I28" s="74"/>
      <c r="J28" s="74"/>
      <c r="K28" s="74"/>
      <c r="L28" s="74"/>
      <c r="M28" s="87"/>
      <c r="N28" s="74">
        <v>122696</v>
      </c>
      <c r="O28" s="74"/>
      <c r="P28" s="88">
        <f>SUM(Q28:Z28)</f>
        <v>0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88">
        <f t="shared" si="4"/>
        <v>0</v>
      </c>
      <c r="AC28" s="74"/>
      <c r="AD28" s="74"/>
      <c r="AE28" s="88">
        <f t="shared" si="5"/>
        <v>0</v>
      </c>
      <c r="AF28" s="74"/>
      <c r="AG28" s="74"/>
      <c r="AH28" s="28"/>
    </row>
    <row r="29" spans="1:34" ht="15" customHeight="1">
      <c r="A29" s="15"/>
      <c r="B29" s="16"/>
      <c r="C29" s="16"/>
      <c r="D29" s="16"/>
      <c r="E29" s="138" t="s">
        <v>4</v>
      </c>
      <c r="F29" s="139" t="s">
        <v>4</v>
      </c>
      <c r="G29" s="140" t="s">
        <v>4</v>
      </c>
      <c r="H29" s="140"/>
      <c r="I29" s="140"/>
      <c r="J29" s="140"/>
      <c r="K29" s="140" t="s">
        <v>4</v>
      </c>
      <c r="L29" s="140"/>
      <c r="M29" s="160"/>
      <c r="N29" s="140" t="s">
        <v>4</v>
      </c>
      <c r="O29" s="140" t="s">
        <v>4</v>
      </c>
      <c r="P29" s="138" t="s">
        <v>4</v>
      </c>
      <c r="Q29" s="140" t="s">
        <v>4</v>
      </c>
      <c r="R29" s="140" t="s">
        <v>4</v>
      </c>
      <c r="S29" s="140" t="s">
        <v>4</v>
      </c>
      <c r="T29" s="140" t="s">
        <v>4</v>
      </c>
      <c r="U29" s="140" t="s">
        <v>4</v>
      </c>
      <c r="V29" s="140" t="s">
        <v>4</v>
      </c>
      <c r="W29" s="140" t="s">
        <v>4</v>
      </c>
      <c r="X29" s="140" t="s">
        <v>4</v>
      </c>
      <c r="Y29" s="140" t="s">
        <v>4</v>
      </c>
      <c r="Z29" s="140" t="s">
        <v>4</v>
      </c>
      <c r="AA29" s="140" t="s">
        <v>4</v>
      </c>
      <c r="AB29" s="138" t="s">
        <v>4</v>
      </c>
      <c r="AC29" s="140" t="s">
        <v>4</v>
      </c>
      <c r="AD29" s="140" t="s">
        <v>4</v>
      </c>
      <c r="AE29" s="138" t="s">
        <v>4</v>
      </c>
      <c r="AF29" s="140" t="s">
        <v>4</v>
      </c>
      <c r="AG29" s="140" t="s">
        <v>4</v>
      </c>
      <c r="AH29" s="17" t="s">
        <v>4</v>
      </c>
    </row>
  </sheetData>
  <sheetProtection/>
  <mergeCells count="202">
    <mergeCell ref="D1:T1"/>
    <mergeCell ref="AC1:AD1"/>
    <mergeCell ref="A4:D4"/>
    <mergeCell ref="F4:O4"/>
    <mergeCell ref="P4:AA4"/>
    <mergeCell ref="AB4:AD4"/>
    <mergeCell ref="AE4:A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5:C7"/>
  </mergeCells>
  <printOptions/>
  <pageMargins left="0.75" right="0.75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H1">
      <selection activeCell="Z12" sqref="Z12"/>
    </sheetView>
  </sheetViews>
  <sheetFormatPr defaultColWidth="9.140625" defaultRowHeight="12.75"/>
  <cols>
    <col min="1" max="3" width="3.140625" style="0" customWidth="1"/>
    <col min="4" max="4" width="20.7109375" style="0" customWidth="1"/>
    <col min="5" max="5" width="14.8515625" style="0" customWidth="1"/>
    <col min="6" max="15" width="9.140625" style="0" customWidth="1"/>
    <col min="16" max="27" width="11.28125" style="0" customWidth="1"/>
    <col min="28" max="30" width="13.421875" style="0" customWidth="1"/>
  </cols>
  <sheetData>
    <row r="1" spans="4:30" ht="27">
      <c r="D1" s="54" t="s">
        <v>238</v>
      </c>
      <c r="G1" s="55"/>
      <c r="H1" s="56" t="s">
        <v>239</v>
      </c>
      <c r="I1" s="56"/>
      <c r="J1" s="56"/>
      <c r="K1" s="56"/>
      <c r="L1" s="56"/>
      <c r="M1" s="56"/>
      <c r="N1" s="56"/>
      <c r="O1" s="56"/>
      <c r="P1" s="55"/>
      <c r="Q1" s="55"/>
      <c r="R1" s="55"/>
      <c r="S1" s="55"/>
      <c r="T1" s="55"/>
      <c r="AD1" s="89"/>
    </row>
    <row r="3" spans="1:4" ht="15">
      <c r="A3" s="2" t="s">
        <v>164</v>
      </c>
      <c r="D3" s="54" t="s">
        <v>165</v>
      </c>
    </row>
    <row r="4" spans="1:34" ht="15" customHeight="1">
      <c r="A4" s="57" t="s">
        <v>6</v>
      </c>
      <c r="B4" s="45"/>
      <c r="C4" s="45"/>
      <c r="D4" s="45"/>
      <c r="E4" s="58" t="s">
        <v>180</v>
      </c>
      <c r="F4" s="59" t="s">
        <v>207</v>
      </c>
      <c r="G4" s="60"/>
      <c r="H4" s="60"/>
      <c r="I4" s="60"/>
      <c r="J4" s="60"/>
      <c r="K4" s="60"/>
      <c r="L4" s="60"/>
      <c r="M4" s="78"/>
      <c r="N4" s="60"/>
      <c r="O4" s="60"/>
      <c r="P4" s="79" t="s">
        <v>208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79" t="s">
        <v>209</v>
      </c>
      <c r="AC4" s="60"/>
      <c r="AD4" s="60"/>
      <c r="AE4" s="79" t="s">
        <v>210</v>
      </c>
      <c r="AF4" s="60"/>
      <c r="AG4" s="60"/>
      <c r="AH4" s="60"/>
    </row>
    <row r="5" spans="1:34" ht="15" customHeight="1">
      <c r="A5" s="61" t="s">
        <v>172</v>
      </c>
      <c r="B5" s="62"/>
      <c r="C5" s="62"/>
      <c r="D5" s="62" t="s">
        <v>173</v>
      </c>
      <c r="E5" s="63"/>
      <c r="F5" s="64" t="s">
        <v>141</v>
      </c>
      <c r="G5" s="62" t="s">
        <v>211</v>
      </c>
      <c r="H5" s="62" t="s">
        <v>212</v>
      </c>
      <c r="I5" s="80" t="s">
        <v>213</v>
      </c>
      <c r="J5" s="80"/>
      <c r="K5" s="62" t="s">
        <v>214</v>
      </c>
      <c r="L5" s="80" t="s">
        <v>215</v>
      </c>
      <c r="M5" s="81" t="s">
        <v>216</v>
      </c>
      <c r="N5" s="80" t="s">
        <v>198</v>
      </c>
      <c r="O5" s="62" t="s">
        <v>217</v>
      </c>
      <c r="P5" s="82" t="s">
        <v>141</v>
      </c>
      <c r="Q5" s="62" t="s">
        <v>218</v>
      </c>
      <c r="R5" s="62" t="s">
        <v>219</v>
      </c>
      <c r="S5" s="62" t="s">
        <v>220</v>
      </c>
      <c r="T5" s="62" t="s">
        <v>221</v>
      </c>
      <c r="U5" s="62" t="s">
        <v>222</v>
      </c>
      <c r="V5" s="62" t="s">
        <v>223</v>
      </c>
      <c r="W5" s="62" t="s">
        <v>224</v>
      </c>
      <c r="X5" s="62" t="s">
        <v>225</v>
      </c>
      <c r="Y5" s="62" t="s">
        <v>226</v>
      </c>
      <c r="Z5" s="62" t="s">
        <v>227</v>
      </c>
      <c r="AA5" s="62" t="s">
        <v>228</v>
      </c>
      <c r="AB5" s="82" t="s">
        <v>141</v>
      </c>
      <c r="AC5" s="62" t="s">
        <v>229</v>
      </c>
      <c r="AD5" s="62" t="s">
        <v>230</v>
      </c>
      <c r="AE5" s="82" t="s">
        <v>141</v>
      </c>
      <c r="AF5" s="62" t="s">
        <v>231</v>
      </c>
      <c r="AG5" s="62" t="s">
        <v>232</v>
      </c>
      <c r="AH5" s="62" t="s">
        <v>233</v>
      </c>
    </row>
    <row r="6" spans="1:34" ht="15" customHeight="1">
      <c r="A6" s="61"/>
      <c r="B6" s="62"/>
      <c r="C6" s="62"/>
      <c r="D6" s="62"/>
      <c r="E6" s="63"/>
      <c r="F6" s="64"/>
      <c r="G6" s="62"/>
      <c r="H6" s="62"/>
      <c r="I6" s="83"/>
      <c r="J6" s="83" t="s">
        <v>234</v>
      </c>
      <c r="K6" s="62"/>
      <c r="L6" s="83"/>
      <c r="M6" s="81"/>
      <c r="N6" s="83"/>
      <c r="O6" s="62"/>
      <c r="P6" s="8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82"/>
      <c r="AC6" s="62"/>
      <c r="AD6" s="62"/>
      <c r="AE6" s="82"/>
      <c r="AF6" s="62"/>
      <c r="AG6" s="62"/>
      <c r="AH6" s="62"/>
    </row>
    <row r="7" spans="1:34" ht="15" customHeight="1">
      <c r="A7" s="61"/>
      <c r="B7" s="62"/>
      <c r="C7" s="62"/>
      <c r="D7" s="62"/>
      <c r="E7" s="63"/>
      <c r="F7" s="64"/>
      <c r="G7" s="62"/>
      <c r="H7" s="62"/>
      <c r="I7" s="84"/>
      <c r="J7" s="84" t="s">
        <v>235</v>
      </c>
      <c r="K7" s="62"/>
      <c r="L7" s="84"/>
      <c r="M7" s="81"/>
      <c r="N7" s="84"/>
      <c r="O7" s="62"/>
      <c r="P7" s="8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82"/>
      <c r="AC7" s="62"/>
      <c r="AD7" s="62"/>
      <c r="AE7" s="82"/>
      <c r="AF7" s="62"/>
      <c r="AG7" s="62"/>
      <c r="AH7" s="62"/>
    </row>
    <row r="8" spans="1:36" ht="15.75" customHeight="1">
      <c r="A8" s="61" t="s">
        <v>177</v>
      </c>
      <c r="B8" s="62" t="s">
        <v>178</v>
      </c>
      <c r="C8" s="62" t="s">
        <v>179</v>
      </c>
      <c r="D8" s="62" t="s">
        <v>11</v>
      </c>
      <c r="E8" s="63" t="s">
        <v>12</v>
      </c>
      <c r="F8" s="65" t="s">
        <v>21</v>
      </c>
      <c r="G8" s="66" t="s">
        <v>13</v>
      </c>
      <c r="H8" s="66" t="s">
        <v>32</v>
      </c>
      <c r="I8" s="66"/>
      <c r="J8" s="66"/>
      <c r="K8" s="66" t="s">
        <v>32</v>
      </c>
      <c r="L8" s="66"/>
      <c r="M8" s="85" t="s">
        <v>43</v>
      </c>
      <c r="N8" s="66"/>
      <c r="O8" s="66" t="s">
        <v>64</v>
      </c>
      <c r="P8" s="86"/>
      <c r="Q8" s="66" t="s">
        <v>73</v>
      </c>
      <c r="R8" s="66" t="s">
        <v>78</v>
      </c>
      <c r="S8" s="66" t="s">
        <v>98</v>
      </c>
      <c r="T8" s="66" t="s">
        <v>103</v>
      </c>
      <c r="U8" s="66" t="s">
        <v>118</v>
      </c>
      <c r="V8" s="66" t="s">
        <v>128</v>
      </c>
      <c r="W8" s="66" t="s">
        <v>236</v>
      </c>
      <c r="X8" s="66" t="s">
        <v>237</v>
      </c>
      <c r="Y8" s="66" t="s">
        <v>150</v>
      </c>
      <c r="Z8" s="66" t="s">
        <v>151</v>
      </c>
      <c r="AA8" s="66" t="s">
        <v>23</v>
      </c>
      <c r="AB8" s="86" t="s">
        <v>28</v>
      </c>
      <c r="AC8" s="66" t="s">
        <v>39</v>
      </c>
      <c r="AD8" s="66" t="s">
        <v>56</v>
      </c>
      <c r="AE8" s="86" t="s">
        <v>47</v>
      </c>
      <c r="AF8" s="66" t="s">
        <v>53</v>
      </c>
      <c r="AG8" s="66" t="s">
        <v>58</v>
      </c>
      <c r="AH8" s="66" t="s">
        <v>77</v>
      </c>
      <c r="AI8" s="93"/>
      <c r="AJ8" s="93"/>
    </row>
    <row r="9" spans="1:36" ht="19.5" customHeight="1">
      <c r="A9" s="61"/>
      <c r="B9" s="62"/>
      <c r="C9" s="62"/>
      <c r="D9" s="62" t="s">
        <v>180</v>
      </c>
      <c r="E9" s="67">
        <f aca="true" t="shared" si="0" ref="E9:N9">E10+E15+E23+E26</f>
        <v>2632160.9</v>
      </c>
      <c r="F9" s="67">
        <f t="shared" si="0"/>
        <v>2303285.71</v>
      </c>
      <c r="G9" s="67">
        <f t="shared" si="0"/>
        <v>890148</v>
      </c>
      <c r="H9" s="67">
        <f t="shared" si="0"/>
        <v>459480</v>
      </c>
      <c r="I9" s="67">
        <f t="shared" si="0"/>
        <v>145200</v>
      </c>
      <c r="J9" s="67">
        <f t="shared" si="0"/>
        <v>79520</v>
      </c>
      <c r="K9" s="67">
        <f t="shared" si="0"/>
        <v>60465</v>
      </c>
      <c r="L9" s="67">
        <f t="shared" si="0"/>
        <v>123598</v>
      </c>
      <c r="M9" s="67">
        <f t="shared" si="0"/>
        <v>422178.70999999996</v>
      </c>
      <c r="N9" s="67">
        <f t="shared" si="0"/>
        <v>122696</v>
      </c>
      <c r="O9" s="67"/>
      <c r="P9" s="67">
        <f aca="true" t="shared" si="1" ref="P9:R9">P10+P15+P23+P26</f>
        <v>164059.19</v>
      </c>
      <c r="Q9" s="67">
        <f t="shared" si="1"/>
        <v>27500</v>
      </c>
      <c r="R9" s="67">
        <f t="shared" si="1"/>
        <v>0</v>
      </c>
      <c r="S9" s="67"/>
      <c r="T9" s="67"/>
      <c r="U9" s="67">
        <f aca="true" t="shared" si="2" ref="U9:AE9">U10+U15+U23+U26</f>
        <v>0</v>
      </c>
      <c r="V9" s="67">
        <f t="shared" si="2"/>
        <v>0</v>
      </c>
      <c r="W9" s="67">
        <f t="shared" si="2"/>
        <v>0</v>
      </c>
      <c r="X9" s="67">
        <f t="shared" si="2"/>
        <v>0</v>
      </c>
      <c r="Y9" s="67">
        <f t="shared" si="2"/>
        <v>56559.19</v>
      </c>
      <c r="Z9" s="67">
        <f t="shared" si="2"/>
        <v>80000</v>
      </c>
      <c r="AA9" s="67">
        <f t="shared" si="2"/>
        <v>0</v>
      </c>
      <c r="AB9" s="67">
        <f t="shared" si="2"/>
        <v>164816</v>
      </c>
      <c r="AC9" s="67">
        <f t="shared" si="2"/>
        <v>94640</v>
      </c>
      <c r="AD9" s="67">
        <f t="shared" si="2"/>
        <v>70176</v>
      </c>
      <c r="AE9" s="67">
        <f t="shared" si="2"/>
        <v>0</v>
      </c>
      <c r="AF9" s="67"/>
      <c r="AG9" s="67">
        <f>AG10+AG15+AG23+AG26</f>
        <v>0</v>
      </c>
      <c r="AH9" s="67"/>
      <c r="AI9" s="93"/>
      <c r="AJ9" s="93"/>
    </row>
    <row r="10" spans="1:34" s="52" customFormat="1" ht="19.5" customHeight="1">
      <c r="A10" s="68" t="s">
        <v>181</v>
      </c>
      <c r="B10" s="69"/>
      <c r="C10" s="69"/>
      <c r="D10" s="69" t="s">
        <v>182</v>
      </c>
      <c r="E10" s="67">
        <f aca="true" t="shared" si="3" ref="E10:E28">F10+P10+AB10+AG10</f>
        <v>1977670.19</v>
      </c>
      <c r="F10" s="70">
        <f aca="true" t="shared" si="4" ref="F10:L10">F11</f>
        <v>1758411</v>
      </c>
      <c r="G10" s="70">
        <f t="shared" si="4"/>
        <v>890148</v>
      </c>
      <c r="H10" s="70">
        <f t="shared" si="4"/>
        <v>459480</v>
      </c>
      <c r="I10" s="70">
        <f t="shared" si="4"/>
        <v>145200</v>
      </c>
      <c r="J10" s="70">
        <f t="shared" si="4"/>
        <v>79520</v>
      </c>
      <c r="K10" s="70">
        <f t="shared" si="4"/>
        <v>60465</v>
      </c>
      <c r="L10" s="70">
        <f t="shared" si="4"/>
        <v>123598</v>
      </c>
      <c r="M10" s="70"/>
      <c r="N10" s="70"/>
      <c r="O10" s="70"/>
      <c r="P10" s="70">
        <f aca="true" t="shared" si="5" ref="P10:R10">P11</f>
        <v>164059.19</v>
      </c>
      <c r="Q10" s="70">
        <f t="shared" si="5"/>
        <v>27500</v>
      </c>
      <c r="R10" s="70">
        <f t="shared" si="5"/>
        <v>0</v>
      </c>
      <c r="S10" s="70"/>
      <c r="T10" s="70"/>
      <c r="U10" s="70">
        <f aca="true" t="shared" si="6" ref="U10:AE10">U11</f>
        <v>0</v>
      </c>
      <c r="V10" s="70">
        <f t="shared" si="6"/>
        <v>0</v>
      </c>
      <c r="W10" s="70">
        <f t="shared" si="6"/>
        <v>0</v>
      </c>
      <c r="X10" s="70">
        <f t="shared" si="6"/>
        <v>0</v>
      </c>
      <c r="Y10" s="70">
        <f t="shared" si="6"/>
        <v>56559.19</v>
      </c>
      <c r="Z10" s="70">
        <f t="shared" si="6"/>
        <v>80000</v>
      </c>
      <c r="AA10" s="70">
        <f t="shared" si="6"/>
        <v>0</v>
      </c>
      <c r="AB10" s="70">
        <f t="shared" si="6"/>
        <v>55200</v>
      </c>
      <c r="AC10" s="70">
        <f t="shared" si="6"/>
        <v>0</v>
      </c>
      <c r="AD10" s="70">
        <f t="shared" si="6"/>
        <v>55200</v>
      </c>
      <c r="AE10" s="70">
        <f t="shared" si="6"/>
        <v>0</v>
      </c>
      <c r="AF10" s="70"/>
      <c r="AG10" s="70">
        <f>AG11</f>
        <v>0</v>
      </c>
      <c r="AH10" s="94"/>
    </row>
    <row r="11" spans="1:34" ht="19.5" customHeight="1">
      <c r="A11" s="71">
        <v>20102</v>
      </c>
      <c r="B11" s="72"/>
      <c r="C11" s="72"/>
      <c r="D11" s="72" t="s">
        <v>183</v>
      </c>
      <c r="E11" s="67">
        <f t="shared" si="3"/>
        <v>1977670.19</v>
      </c>
      <c r="F11" s="70">
        <f aca="true" t="shared" si="7" ref="F11:L11">F12+F13+F14</f>
        <v>1758411</v>
      </c>
      <c r="G11" s="70">
        <f t="shared" si="7"/>
        <v>890148</v>
      </c>
      <c r="H11" s="70">
        <f t="shared" si="7"/>
        <v>459480</v>
      </c>
      <c r="I11" s="70">
        <f t="shared" si="7"/>
        <v>145200</v>
      </c>
      <c r="J11" s="70">
        <f t="shared" si="7"/>
        <v>79520</v>
      </c>
      <c r="K11" s="70">
        <f t="shared" si="7"/>
        <v>60465</v>
      </c>
      <c r="L11" s="70">
        <f t="shared" si="7"/>
        <v>123598</v>
      </c>
      <c r="M11" s="70"/>
      <c r="N11" s="70"/>
      <c r="O11" s="70"/>
      <c r="P11" s="70">
        <f aca="true" t="shared" si="8" ref="P11:R11">P12+P13+P14</f>
        <v>164059.19</v>
      </c>
      <c r="Q11" s="70">
        <f t="shared" si="8"/>
        <v>27500</v>
      </c>
      <c r="R11" s="70">
        <f t="shared" si="8"/>
        <v>0</v>
      </c>
      <c r="S11" s="70"/>
      <c r="T11" s="70"/>
      <c r="U11" s="70">
        <f aca="true" t="shared" si="9" ref="U11:AE11">U12+U13+U14</f>
        <v>0</v>
      </c>
      <c r="V11" s="70">
        <f t="shared" si="9"/>
        <v>0</v>
      </c>
      <c r="W11" s="70">
        <f t="shared" si="9"/>
        <v>0</v>
      </c>
      <c r="X11" s="70">
        <f t="shared" si="9"/>
        <v>0</v>
      </c>
      <c r="Y11" s="70">
        <f t="shared" si="9"/>
        <v>56559.19</v>
      </c>
      <c r="Z11" s="70">
        <f t="shared" si="9"/>
        <v>80000</v>
      </c>
      <c r="AA11" s="70">
        <f t="shared" si="9"/>
        <v>0</v>
      </c>
      <c r="AB11" s="70">
        <f t="shared" si="9"/>
        <v>55200</v>
      </c>
      <c r="AC11" s="70">
        <f t="shared" si="9"/>
        <v>0</v>
      </c>
      <c r="AD11" s="70">
        <f t="shared" si="9"/>
        <v>55200</v>
      </c>
      <c r="AE11" s="70">
        <f t="shared" si="9"/>
        <v>0</v>
      </c>
      <c r="AF11" s="70"/>
      <c r="AG11" s="70">
        <f>AG12+AG13+AG14</f>
        <v>0</v>
      </c>
      <c r="AH11" s="94"/>
    </row>
    <row r="12" spans="1:34" ht="19.5" customHeight="1">
      <c r="A12" s="71">
        <v>2010201</v>
      </c>
      <c r="B12" s="72"/>
      <c r="C12" s="72"/>
      <c r="D12" s="72" t="s">
        <v>184</v>
      </c>
      <c r="E12" s="67">
        <f t="shared" si="3"/>
        <v>1977670.19</v>
      </c>
      <c r="F12" s="73">
        <f>SUM(G12:O12)</f>
        <v>1758411</v>
      </c>
      <c r="G12" s="74">
        <v>890148</v>
      </c>
      <c r="H12" s="74">
        <v>459480</v>
      </c>
      <c r="I12" s="74">
        <v>145200</v>
      </c>
      <c r="J12" s="74">
        <v>79520</v>
      </c>
      <c r="K12" s="74">
        <v>60465</v>
      </c>
      <c r="L12" s="74">
        <v>123598</v>
      </c>
      <c r="M12" s="87"/>
      <c r="N12" s="74"/>
      <c r="O12" s="74"/>
      <c r="P12" s="88">
        <f>SUM(Q12:Z12)</f>
        <v>164059.19</v>
      </c>
      <c r="Q12" s="74">
        <v>27500</v>
      </c>
      <c r="R12" s="74"/>
      <c r="S12" s="74"/>
      <c r="T12" s="74"/>
      <c r="U12" s="74"/>
      <c r="V12" s="74"/>
      <c r="W12" s="74"/>
      <c r="X12" s="74"/>
      <c r="Y12" s="90">
        <v>56559.19</v>
      </c>
      <c r="Z12" s="74">
        <v>80000</v>
      </c>
      <c r="AA12" s="74"/>
      <c r="AB12" s="88">
        <f aca="true" t="shared" si="10" ref="AB12:AB14">AC12+AD12</f>
        <v>55200</v>
      </c>
      <c r="AC12" s="74"/>
      <c r="AD12" s="74">
        <v>55200</v>
      </c>
      <c r="AE12" s="88">
        <f aca="true" t="shared" si="11" ref="AE12:AE14">AF12+AG12+AH12</f>
        <v>0</v>
      </c>
      <c r="AF12" s="74"/>
      <c r="AG12" s="74"/>
      <c r="AH12" s="28"/>
    </row>
    <row r="13" spans="1:34" ht="19.5" customHeight="1">
      <c r="A13" s="71">
        <v>2010204</v>
      </c>
      <c r="B13" s="72"/>
      <c r="C13" s="72"/>
      <c r="D13" s="72" t="s">
        <v>185</v>
      </c>
      <c r="E13" s="67">
        <f t="shared" si="3"/>
        <v>0</v>
      </c>
      <c r="F13" s="73"/>
      <c r="G13" s="74"/>
      <c r="H13" s="74"/>
      <c r="I13" s="74"/>
      <c r="J13" s="74"/>
      <c r="K13" s="74"/>
      <c r="L13" s="74"/>
      <c r="M13" s="87"/>
      <c r="N13" s="74"/>
      <c r="O13" s="74"/>
      <c r="P13" s="88">
        <f>SUM(Q13:Z13)</f>
        <v>0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88">
        <f t="shared" si="10"/>
        <v>0</v>
      </c>
      <c r="AC13" s="74"/>
      <c r="AD13" s="74"/>
      <c r="AE13" s="88">
        <f t="shared" si="11"/>
        <v>0</v>
      </c>
      <c r="AF13" s="74"/>
      <c r="AG13" s="74"/>
      <c r="AH13" s="28"/>
    </row>
    <row r="14" spans="1:34" ht="19.5" customHeight="1">
      <c r="A14" s="71">
        <v>2010205</v>
      </c>
      <c r="B14" s="72"/>
      <c r="C14" s="72"/>
      <c r="D14" s="72" t="s">
        <v>186</v>
      </c>
      <c r="E14" s="67">
        <f t="shared" si="3"/>
        <v>0</v>
      </c>
      <c r="F14" s="73"/>
      <c r="G14" s="74"/>
      <c r="H14" s="74"/>
      <c r="I14" s="74"/>
      <c r="J14" s="74"/>
      <c r="K14" s="74"/>
      <c r="L14" s="74"/>
      <c r="M14" s="87"/>
      <c r="N14" s="74"/>
      <c r="O14" s="74"/>
      <c r="P14" s="88">
        <f>Q14+R14+S14+T14+U14+V14+W14+X14+Y14+Z14+AA14</f>
        <v>0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88">
        <f t="shared" si="10"/>
        <v>0</v>
      </c>
      <c r="AC14" s="74"/>
      <c r="AD14" s="74"/>
      <c r="AE14" s="88">
        <f t="shared" si="11"/>
        <v>0</v>
      </c>
      <c r="AF14" s="74"/>
      <c r="AG14" s="74"/>
      <c r="AH14" s="28"/>
    </row>
    <row r="15" spans="1:34" s="52" customFormat="1" ht="19.5" customHeight="1">
      <c r="A15" s="68">
        <v>208</v>
      </c>
      <c r="B15" s="69"/>
      <c r="C15" s="69"/>
      <c r="D15" s="69" t="s">
        <v>187</v>
      </c>
      <c r="E15" s="67">
        <f t="shared" si="3"/>
        <v>430592.79</v>
      </c>
      <c r="F15" s="70">
        <f>F16+F19+F21</f>
        <v>320976.79</v>
      </c>
      <c r="G15" s="70"/>
      <c r="H15" s="70"/>
      <c r="I15" s="70"/>
      <c r="J15" s="70"/>
      <c r="K15" s="70"/>
      <c r="L15" s="70"/>
      <c r="M15" s="70">
        <f>M16+M19+M21</f>
        <v>320976.79</v>
      </c>
      <c r="N15" s="70"/>
      <c r="O15" s="70"/>
      <c r="P15" s="70">
        <f>P16+P19+P21</f>
        <v>0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>
        <f aca="true" t="shared" si="12" ref="AB15:AE15">AB16+AB19+AB21</f>
        <v>109616</v>
      </c>
      <c r="AC15" s="70">
        <f t="shared" si="12"/>
        <v>94640</v>
      </c>
      <c r="AD15" s="70">
        <f t="shared" si="12"/>
        <v>14976</v>
      </c>
      <c r="AE15" s="70">
        <f t="shared" si="12"/>
        <v>0</v>
      </c>
      <c r="AF15" s="70"/>
      <c r="AG15" s="70"/>
      <c r="AH15" s="94"/>
    </row>
    <row r="16" spans="1:34" ht="19.5" customHeight="1">
      <c r="A16" s="71">
        <v>20805</v>
      </c>
      <c r="B16" s="72"/>
      <c r="C16" s="72"/>
      <c r="D16" s="72" t="s">
        <v>188</v>
      </c>
      <c r="E16" s="67">
        <f t="shared" si="3"/>
        <v>412553.32</v>
      </c>
      <c r="F16" s="70">
        <f>F17+F18</f>
        <v>317913.32</v>
      </c>
      <c r="G16" s="70"/>
      <c r="H16" s="70"/>
      <c r="I16" s="70"/>
      <c r="J16" s="70"/>
      <c r="K16" s="70"/>
      <c r="L16" s="70"/>
      <c r="M16" s="70">
        <f>M17+M18</f>
        <v>317913.32</v>
      </c>
      <c r="N16" s="70"/>
      <c r="O16" s="70"/>
      <c r="P16" s="70">
        <f>P17+P18</f>
        <v>0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>
        <f aca="true" t="shared" si="13" ref="AB16:AE16">AB17+AB18</f>
        <v>94640</v>
      </c>
      <c r="AC16" s="70">
        <f t="shared" si="13"/>
        <v>94640</v>
      </c>
      <c r="AD16" s="70"/>
      <c r="AE16" s="70">
        <f t="shared" si="13"/>
        <v>0</v>
      </c>
      <c r="AF16" s="70"/>
      <c r="AG16" s="70"/>
      <c r="AH16" s="94"/>
    </row>
    <row r="17" spans="1:34" ht="19.5" customHeight="1">
      <c r="A17" s="75">
        <v>2080501</v>
      </c>
      <c r="B17" s="76"/>
      <c r="C17" s="77"/>
      <c r="D17" s="72" t="s">
        <v>189</v>
      </c>
      <c r="E17" s="67">
        <f t="shared" si="3"/>
        <v>94640</v>
      </c>
      <c r="F17" s="73">
        <f>G17+H17+I17+J17+K17+L17+M17+N17+O17</f>
        <v>0</v>
      </c>
      <c r="G17" s="74"/>
      <c r="H17" s="74"/>
      <c r="I17" s="74"/>
      <c r="J17" s="74"/>
      <c r="K17" s="74"/>
      <c r="L17" s="74"/>
      <c r="M17" s="87"/>
      <c r="N17" s="74"/>
      <c r="O17" s="74"/>
      <c r="P17" s="88">
        <f>Q17+R17+S17+T17+U17+V17+W17+X17+Y17+Z17+AA17</f>
        <v>0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88">
        <f aca="true" t="shared" si="14" ref="AB17:AB20">AC17+AD17</f>
        <v>94640</v>
      </c>
      <c r="AC17" s="74">
        <v>94640</v>
      </c>
      <c r="AD17" s="74"/>
      <c r="AE17" s="88">
        <f aca="true" t="shared" si="15" ref="AE17:AE20">AF17+AG17+AH17</f>
        <v>0</v>
      </c>
      <c r="AF17" s="74"/>
      <c r="AG17" s="74"/>
      <c r="AH17" s="28"/>
    </row>
    <row r="18" spans="1:34" ht="19.5" customHeight="1">
      <c r="A18" s="71">
        <v>2080505</v>
      </c>
      <c r="B18" s="72"/>
      <c r="C18" s="72"/>
      <c r="D18" s="72" t="s">
        <v>190</v>
      </c>
      <c r="E18" s="67">
        <f t="shared" si="3"/>
        <v>317913.32</v>
      </c>
      <c r="F18" s="73">
        <f>SUM(G18:O18)</f>
        <v>317913.32</v>
      </c>
      <c r="G18" s="74"/>
      <c r="H18" s="74"/>
      <c r="I18" s="74"/>
      <c r="J18" s="74"/>
      <c r="K18" s="74"/>
      <c r="L18" s="74"/>
      <c r="M18" s="87">
        <v>317913.32</v>
      </c>
      <c r="N18" s="74"/>
      <c r="O18" s="74"/>
      <c r="P18" s="88">
        <f aca="true" t="shared" si="16" ref="P18:P22">SUM(Q18:Z18)</f>
        <v>0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88">
        <f t="shared" si="14"/>
        <v>0</v>
      </c>
      <c r="AC18" s="74"/>
      <c r="AD18" s="74"/>
      <c r="AE18" s="88">
        <f t="shared" si="15"/>
        <v>0</v>
      </c>
      <c r="AF18" s="74"/>
      <c r="AG18" s="74"/>
      <c r="AH18" s="28"/>
    </row>
    <row r="19" spans="1:34" ht="19.5" customHeight="1">
      <c r="A19" s="75">
        <v>20808</v>
      </c>
      <c r="B19" s="76"/>
      <c r="C19" s="77"/>
      <c r="D19" s="72" t="s">
        <v>191</v>
      </c>
      <c r="E19" s="67">
        <f t="shared" si="3"/>
        <v>14976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>
        <f aca="true" t="shared" si="17" ref="P19:P24">P20</f>
        <v>0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>
        <f aca="true" t="shared" si="18" ref="AB19:AE19">AB20</f>
        <v>14976</v>
      </c>
      <c r="AC19" s="70"/>
      <c r="AD19" s="70">
        <f t="shared" si="18"/>
        <v>14976</v>
      </c>
      <c r="AE19" s="70">
        <f t="shared" si="18"/>
        <v>0</v>
      </c>
      <c r="AF19" s="70"/>
      <c r="AG19" s="70"/>
      <c r="AH19" s="94"/>
    </row>
    <row r="20" spans="1:34" ht="19.5" customHeight="1">
      <c r="A20" s="75">
        <v>2080801</v>
      </c>
      <c r="B20" s="76"/>
      <c r="C20" s="77"/>
      <c r="D20" s="72" t="s">
        <v>192</v>
      </c>
      <c r="E20" s="67">
        <f t="shared" si="3"/>
        <v>14976</v>
      </c>
      <c r="F20" s="73"/>
      <c r="G20" s="74"/>
      <c r="H20" s="74"/>
      <c r="I20" s="74"/>
      <c r="J20" s="74"/>
      <c r="K20" s="74"/>
      <c r="L20" s="74"/>
      <c r="M20" s="87"/>
      <c r="N20" s="74"/>
      <c r="O20" s="74"/>
      <c r="P20" s="88">
        <f t="shared" si="16"/>
        <v>0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88">
        <f t="shared" si="14"/>
        <v>14976</v>
      </c>
      <c r="AC20" s="74"/>
      <c r="AD20" s="74">
        <v>14976</v>
      </c>
      <c r="AE20" s="88">
        <f t="shared" si="15"/>
        <v>0</v>
      </c>
      <c r="AF20" s="74"/>
      <c r="AG20" s="74"/>
      <c r="AH20" s="28"/>
    </row>
    <row r="21" spans="1:34" ht="19.5" customHeight="1">
      <c r="A21" s="75">
        <v>20899</v>
      </c>
      <c r="B21" s="76"/>
      <c r="C21" s="77"/>
      <c r="D21" s="72" t="s">
        <v>193</v>
      </c>
      <c r="E21" s="67">
        <f t="shared" si="3"/>
        <v>3063.47</v>
      </c>
      <c r="F21" s="70">
        <f aca="true" t="shared" si="19" ref="F21:F24">F22</f>
        <v>3063.47</v>
      </c>
      <c r="G21" s="70"/>
      <c r="H21" s="70"/>
      <c r="I21" s="70"/>
      <c r="J21" s="70"/>
      <c r="K21" s="70"/>
      <c r="L21" s="70"/>
      <c r="M21" s="70">
        <f aca="true" t="shared" si="20" ref="M21:M24">M22</f>
        <v>3063.47</v>
      </c>
      <c r="N21" s="70"/>
      <c r="O21" s="70"/>
      <c r="P21" s="70">
        <f t="shared" si="17"/>
        <v>0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>
        <f aca="true" t="shared" si="21" ref="AB21:AB24">AB22</f>
        <v>0</v>
      </c>
      <c r="AC21" s="70"/>
      <c r="AD21" s="70"/>
      <c r="AE21" s="70">
        <f aca="true" t="shared" si="22" ref="AE21:AE24">AE22</f>
        <v>0</v>
      </c>
      <c r="AF21" s="70"/>
      <c r="AG21" s="70"/>
      <c r="AH21" s="94"/>
    </row>
    <row r="22" spans="1:34" ht="19.5" customHeight="1">
      <c r="A22" s="71">
        <v>2089901</v>
      </c>
      <c r="B22" s="72"/>
      <c r="C22" s="72"/>
      <c r="D22" s="72" t="s">
        <v>193</v>
      </c>
      <c r="E22" s="67">
        <f t="shared" si="3"/>
        <v>3063.47</v>
      </c>
      <c r="F22" s="73">
        <f>SUM(G22:O22)</f>
        <v>3063.47</v>
      </c>
      <c r="G22" s="74"/>
      <c r="H22" s="74"/>
      <c r="I22" s="74"/>
      <c r="J22" s="74"/>
      <c r="K22" s="74"/>
      <c r="L22" s="74"/>
      <c r="M22" s="87">
        <v>3063.47</v>
      </c>
      <c r="N22" s="74"/>
      <c r="O22" s="74"/>
      <c r="P22" s="88">
        <f t="shared" si="16"/>
        <v>0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88">
        <f>AC22+AD22</f>
        <v>0</v>
      </c>
      <c r="AC22" s="74"/>
      <c r="AD22" s="74"/>
      <c r="AE22" s="88">
        <f>AF22+AG22+AH22</f>
        <v>0</v>
      </c>
      <c r="AF22" s="74"/>
      <c r="AG22" s="74"/>
      <c r="AH22" s="28"/>
    </row>
    <row r="23" spans="1:34" s="52" customFormat="1" ht="19.5" customHeight="1">
      <c r="A23" s="68">
        <v>210</v>
      </c>
      <c r="B23" s="69"/>
      <c r="C23" s="69"/>
      <c r="D23" s="69" t="s">
        <v>194</v>
      </c>
      <c r="E23" s="67">
        <f t="shared" si="3"/>
        <v>101201.92</v>
      </c>
      <c r="F23" s="73">
        <f t="shared" si="19"/>
        <v>101201.92</v>
      </c>
      <c r="G23" s="73"/>
      <c r="H23" s="73"/>
      <c r="I23" s="73"/>
      <c r="J23" s="73"/>
      <c r="K23" s="73"/>
      <c r="L23" s="73"/>
      <c r="M23" s="73">
        <f t="shared" si="20"/>
        <v>101201.92</v>
      </c>
      <c r="N23" s="73"/>
      <c r="O23" s="73"/>
      <c r="P23" s="73">
        <f t="shared" si="17"/>
        <v>0</v>
      </c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>
        <f t="shared" si="21"/>
        <v>0</v>
      </c>
      <c r="AC23" s="73"/>
      <c r="AD23" s="73"/>
      <c r="AE23" s="73">
        <f t="shared" si="22"/>
        <v>0</v>
      </c>
      <c r="AF23" s="73"/>
      <c r="AG23" s="73"/>
      <c r="AH23" s="95"/>
    </row>
    <row r="24" spans="1:34" ht="19.5" customHeight="1">
      <c r="A24" s="71">
        <v>21011</v>
      </c>
      <c r="B24" s="72"/>
      <c r="C24" s="72"/>
      <c r="D24" s="72" t="s">
        <v>195</v>
      </c>
      <c r="E24" s="67">
        <f t="shared" si="3"/>
        <v>101201.92</v>
      </c>
      <c r="F24" s="73">
        <f t="shared" si="19"/>
        <v>101201.92</v>
      </c>
      <c r="G24" s="73"/>
      <c r="H24" s="73"/>
      <c r="I24" s="73"/>
      <c r="J24" s="73"/>
      <c r="K24" s="73"/>
      <c r="L24" s="73"/>
      <c r="M24" s="73">
        <f t="shared" si="20"/>
        <v>101201.92</v>
      </c>
      <c r="N24" s="73"/>
      <c r="O24" s="73"/>
      <c r="P24" s="73">
        <f t="shared" si="17"/>
        <v>0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>
        <f t="shared" si="21"/>
        <v>0</v>
      </c>
      <c r="AC24" s="73"/>
      <c r="AD24" s="73"/>
      <c r="AE24" s="73">
        <f t="shared" si="22"/>
        <v>0</v>
      </c>
      <c r="AF24" s="73"/>
      <c r="AG24" s="73"/>
      <c r="AH24" s="95"/>
    </row>
    <row r="25" spans="1:34" ht="19.5" customHeight="1">
      <c r="A25" s="71">
        <v>2101101</v>
      </c>
      <c r="B25" s="72"/>
      <c r="C25" s="72"/>
      <c r="D25" s="72" t="s">
        <v>195</v>
      </c>
      <c r="E25" s="67">
        <f t="shared" si="3"/>
        <v>101201.92</v>
      </c>
      <c r="F25" s="73">
        <f>SUM(G25:O25)</f>
        <v>101201.92</v>
      </c>
      <c r="G25" s="74"/>
      <c r="H25" s="74"/>
      <c r="I25" s="74"/>
      <c r="J25" s="74"/>
      <c r="K25" s="74"/>
      <c r="L25" s="74"/>
      <c r="M25" s="87">
        <v>101201.92</v>
      </c>
      <c r="N25" s="74"/>
      <c r="O25" s="74"/>
      <c r="P25" s="88">
        <f>SUM(Q25:Z25)</f>
        <v>0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88">
        <f>AC25+AD25</f>
        <v>0</v>
      </c>
      <c r="AC25" s="74"/>
      <c r="AD25" s="74"/>
      <c r="AE25" s="88">
        <f>AF25+AG25+AH25</f>
        <v>0</v>
      </c>
      <c r="AF25" s="74"/>
      <c r="AG25" s="74"/>
      <c r="AH25" s="28"/>
    </row>
    <row r="26" spans="1:34" s="52" customFormat="1" ht="19.5" customHeight="1">
      <c r="A26" s="68">
        <v>221</v>
      </c>
      <c r="B26" s="69"/>
      <c r="C26" s="69"/>
      <c r="D26" s="69" t="s">
        <v>196</v>
      </c>
      <c r="E26" s="67">
        <f t="shared" si="3"/>
        <v>122696</v>
      </c>
      <c r="F26" s="73">
        <f>F27</f>
        <v>122696</v>
      </c>
      <c r="G26" s="73"/>
      <c r="H26" s="73"/>
      <c r="I26" s="73"/>
      <c r="J26" s="73"/>
      <c r="K26" s="73"/>
      <c r="L26" s="73"/>
      <c r="M26" s="73"/>
      <c r="N26" s="73">
        <f>N27</f>
        <v>122696</v>
      </c>
      <c r="O26" s="73"/>
      <c r="P26" s="73">
        <f>P27</f>
        <v>0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>
        <f>AB27</f>
        <v>0</v>
      </c>
      <c r="AC26" s="73"/>
      <c r="AD26" s="73"/>
      <c r="AE26" s="73">
        <f>AE27</f>
        <v>0</v>
      </c>
      <c r="AF26" s="73"/>
      <c r="AG26" s="73"/>
      <c r="AH26" s="95"/>
    </row>
    <row r="27" spans="1:34" ht="19.5" customHeight="1">
      <c r="A27" s="71">
        <v>22102</v>
      </c>
      <c r="B27" s="72"/>
      <c r="C27" s="72"/>
      <c r="D27" s="72" t="s">
        <v>197</v>
      </c>
      <c r="E27" s="67">
        <f t="shared" si="3"/>
        <v>122696</v>
      </c>
      <c r="F27" s="73">
        <f>F28</f>
        <v>122696</v>
      </c>
      <c r="G27" s="73"/>
      <c r="H27" s="73"/>
      <c r="I27" s="73"/>
      <c r="J27" s="73"/>
      <c r="K27" s="73"/>
      <c r="L27" s="73"/>
      <c r="M27" s="73"/>
      <c r="N27" s="73">
        <f>N28</f>
        <v>122696</v>
      </c>
      <c r="O27" s="73"/>
      <c r="P27" s="73">
        <f>P28</f>
        <v>0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>
        <f>AB28</f>
        <v>0</v>
      </c>
      <c r="AC27" s="73"/>
      <c r="AD27" s="73"/>
      <c r="AE27" s="73">
        <f>AE28</f>
        <v>0</v>
      </c>
      <c r="AF27" s="73"/>
      <c r="AG27" s="73"/>
      <c r="AH27" s="95"/>
    </row>
    <row r="28" spans="1:34" ht="19.5" customHeight="1">
      <c r="A28" s="71">
        <v>2210201</v>
      </c>
      <c r="B28" s="72"/>
      <c r="C28" s="72"/>
      <c r="D28" s="72" t="s">
        <v>198</v>
      </c>
      <c r="E28" s="67">
        <f t="shared" si="3"/>
        <v>122696</v>
      </c>
      <c r="F28" s="73">
        <f>SUM(G28:O28)</f>
        <v>122696</v>
      </c>
      <c r="G28" s="74"/>
      <c r="H28" s="74"/>
      <c r="I28" s="74"/>
      <c r="J28" s="74"/>
      <c r="K28" s="74"/>
      <c r="L28" s="74"/>
      <c r="M28" s="87"/>
      <c r="N28" s="74">
        <v>122696</v>
      </c>
      <c r="O28" s="74"/>
      <c r="P28" s="88">
        <f>SUM(Q28:Z28)</f>
        <v>0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88">
        <f>AC28+AD28</f>
        <v>0</v>
      </c>
      <c r="AC28" s="74"/>
      <c r="AD28" s="74"/>
      <c r="AE28" s="88">
        <f>AF28+AG28+AH28</f>
        <v>0</v>
      </c>
      <c r="AF28" s="74"/>
      <c r="AG28" s="74"/>
      <c r="AH28" s="28"/>
    </row>
  </sheetData>
  <sheetProtection/>
  <mergeCells count="58">
    <mergeCell ref="A4:D4"/>
    <mergeCell ref="F4:O4"/>
    <mergeCell ref="P4:AA4"/>
    <mergeCell ref="AB4:AD4"/>
    <mergeCell ref="AE4:A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5:C7"/>
  </mergeCells>
  <printOptions/>
  <pageMargins left="0.4326388888888889" right="0.19652777777777777" top="0.5902777777777778" bottom="0.39305555555555555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0"/>
  <sheetViews>
    <sheetView zoomScaleSheetLayoutView="100" workbookViewId="0" topLeftCell="A1">
      <selection activeCell="L23" sqref="L23"/>
    </sheetView>
  </sheetViews>
  <sheetFormatPr defaultColWidth="9.140625" defaultRowHeight="12.75"/>
  <cols>
    <col min="1" max="3" width="3.140625" style="0" customWidth="1"/>
    <col min="4" max="4" width="24.421875" style="0" customWidth="1"/>
    <col min="5" max="5" width="11.7109375" style="0" customWidth="1"/>
    <col min="6" max="15" width="9.140625" style="0" customWidth="1"/>
    <col min="16" max="16" width="13.421875" style="0" customWidth="1"/>
    <col min="17" max="24" width="11.28125" style="0" customWidth="1"/>
    <col min="25" max="25" width="11.28125" style="53" customWidth="1"/>
    <col min="26" max="27" width="11.28125" style="0" customWidth="1"/>
    <col min="28" max="30" width="13.421875" style="0" customWidth="1"/>
  </cols>
  <sheetData>
    <row r="1" spans="4:30" ht="27">
      <c r="D1" s="54" t="s">
        <v>238</v>
      </c>
      <c r="G1" s="55"/>
      <c r="H1" s="56" t="s">
        <v>240</v>
      </c>
      <c r="I1" s="56"/>
      <c r="J1" s="56"/>
      <c r="K1" s="56"/>
      <c r="L1" s="56"/>
      <c r="M1" s="56"/>
      <c r="N1" s="56"/>
      <c r="O1" s="56"/>
      <c r="P1" s="55"/>
      <c r="Q1" s="55"/>
      <c r="R1" s="55"/>
      <c r="S1" s="55"/>
      <c r="T1" s="55"/>
      <c r="AD1" s="89"/>
    </row>
    <row r="3" spans="1:4" ht="15">
      <c r="A3" s="2" t="s">
        <v>164</v>
      </c>
      <c r="D3" s="54" t="s">
        <v>165</v>
      </c>
    </row>
    <row r="4" spans="1:34" ht="15" customHeight="1">
      <c r="A4" s="57" t="s">
        <v>6</v>
      </c>
      <c r="B4" s="45"/>
      <c r="C4" s="45"/>
      <c r="D4" s="45"/>
      <c r="E4" s="58" t="s">
        <v>180</v>
      </c>
      <c r="F4" s="59" t="s">
        <v>207</v>
      </c>
      <c r="G4" s="60"/>
      <c r="H4" s="60"/>
      <c r="I4" s="60"/>
      <c r="J4" s="60"/>
      <c r="K4" s="60"/>
      <c r="L4" s="60"/>
      <c r="M4" s="78"/>
      <c r="N4" s="60"/>
      <c r="O4" s="60"/>
      <c r="P4" s="79" t="s">
        <v>208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79" t="s">
        <v>209</v>
      </c>
      <c r="AC4" s="60"/>
      <c r="AD4" s="60"/>
      <c r="AE4" s="79" t="s">
        <v>210</v>
      </c>
      <c r="AF4" s="60"/>
      <c r="AG4" s="60"/>
      <c r="AH4" s="60"/>
    </row>
    <row r="5" spans="1:34" ht="15" customHeight="1">
      <c r="A5" s="61" t="s">
        <v>172</v>
      </c>
      <c r="B5" s="62"/>
      <c r="C5" s="62"/>
      <c r="D5" s="62" t="s">
        <v>173</v>
      </c>
      <c r="E5" s="63"/>
      <c r="F5" s="64" t="s">
        <v>141</v>
      </c>
      <c r="G5" s="62" t="s">
        <v>211</v>
      </c>
      <c r="H5" s="62" t="s">
        <v>212</v>
      </c>
      <c r="I5" s="80" t="s">
        <v>213</v>
      </c>
      <c r="J5" s="80"/>
      <c r="K5" s="62" t="s">
        <v>214</v>
      </c>
      <c r="L5" s="80" t="s">
        <v>215</v>
      </c>
      <c r="M5" s="81" t="s">
        <v>216</v>
      </c>
      <c r="N5" s="80" t="s">
        <v>198</v>
      </c>
      <c r="O5" s="62" t="s">
        <v>217</v>
      </c>
      <c r="P5" s="82" t="s">
        <v>141</v>
      </c>
      <c r="Q5" s="62" t="s">
        <v>218</v>
      </c>
      <c r="R5" s="62" t="s">
        <v>219</v>
      </c>
      <c r="S5" s="62" t="s">
        <v>220</v>
      </c>
      <c r="T5" s="62" t="s">
        <v>221</v>
      </c>
      <c r="U5" s="62" t="s">
        <v>222</v>
      </c>
      <c r="V5" s="62" t="s">
        <v>223</v>
      </c>
      <c r="W5" s="62" t="s">
        <v>224</v>
      </c>
      <c r="X5" s="62" t="s">
        <v>225</v>
      </c>
      <c r="Y5" s="62" t="s">
        <v>226</v>
      </c>
      <c r="Z5" s="62" t="s">
        <v>227</v>
      </c>
      <c r="AA5" s="62" t="s">
        <v>228</v>
      </c>
      <c r="AB5" s="82" t="s">
        <v>141</v>
      </c>
      <c r="AC5" s="62" t="s">
        <v>229</v>
      </c>
      <c r="AD5" s="62" t="s">
        <v>230</v>
      </c>
      <c r="AE5" s="82" t="s">
        <v>141</v>
      </c>
      <c r="AF5" s="62" t="s">
        <v>231</v>
      </c>
      <c r="AG5" s="62" t="s">
        <v>232</v>
      </c>
      <c r="AH5" s="62" t="s">
        <v>233</v>
      </c>
    </row>
    <row r="6" spans="1:34" ht="15" customHeight="1">
      <c r="A6" s="61"/>
      <c r="B6" s="62"/>
      <c r="C6" s="62"/>
      <c r="D6" s="62"/>
      <c r="E6" s="63"/>
      <c r="F6" s="64"/>
      <c r="G6" s="62"/>
      <c r="H6" s="62"/>
      <c r="I6" s="83"/>
      <c r="J6" s="83" t="s">
        <v>234</v>
      </c>
      <c r="K6" s="62"/>
      <c r="L6" s="83"/>
      <c r="M6" s="81"/>
      <c r="N6" s="83"/>
      <c r="O6" s="62"/>
      <c r="P6" s="8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82"/>
      <c r="AC6" s="62"/>
      <c r="AD6" s="62"/>
      <c r="AE6" s="82"/>
      <c r="AF6" s="62"/>
      <c r="AG6" s="62"/>
      <c r="AH6" s="62"/>
    </row>
    <row r="7" spans="1:34" ht="15" customHeight="1">
      <c r="A7" s="61"/>
      <c r="B7" s="62"/>
      <c r="C7" s="62"/>
      <c r="D7" s="62"/>
      <c r="E7" s="63"/>
      <c r="F7" s="64"/>
      <c r="G7" s="62"/>
      <c r="H7" s="62"/>
      <c r="I7" s="84"/>
      <c r="J7" s="84" t="s">
        <v>235</v>
      </c>
      <c r="K7" s="62"/>
      <c r="L7" s="84"/>
      <c r="M7" s="81"/>
      <c r="N7" s="84"/>
      <c r="O7" s="62"/>
      <c r="P7" s="8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82"/>
      <c r="AC7" s="62"/>
      <c r="AD7" s="62"/>
      <c r="AE7" s="82"/>
      <c r="AF7" s="62"/>
      <c r="AG7" s="62"/>
      <c r="AH7" s="62"/>
    </row>
    <row r="8" spans="1:36" ht="15" customHeight="1">
      <c r="A8" s="61" t="s">
        <v>177</v>
      </c>
      <c r="B8" s="62" t="s">
        <v>178</v>
      </c>
      <c r="C8" s="62" t="s">
        <v>179</v>
      </c>
      <c r="D8" s="62" t="s">
        <v>11</v>
      </c>
      <c r="E8" s="63" t="s">
        <v>12</v>
      </c>
      <c r="F8" s="65" t="s">
        <v>21</v>
      </c>
      <c r="G8" s="66" t="s">
        <v>13</v>
      </c>
      <c r="H8" s="66" t="s">
        <v>32</v>
      </c>
      <c r="I8" s="66"/>
      <c r="J8" s="66"/>
      <c r="K8" s="66" t="s">
        <v>32</v>
      </c>
      <c r="L8" s="66"/>
      <c r="M8" s="85" t="s">
        <v>43</v>
      </c>
      <c r="N8" s="66"/>
      <c r="O8" s="66" t="s">
        <v>64</v>
      </c>
      <c r="P8" s="86"/>
      <c r="Q8" s="66" t="s">
        <v>73</v>
      </c>
      <c r="R8" s="66" t="s">
        <v>78</v>
      </c>
      <c r="S8" s="66" t="s">
        <v>98</v>
      </c>
      <c r="T8" s="66" t="s">
        <v>103</v>
      </c>
      <c r="U8" s="66" t="s">
        <v>118</v>
      </c>
      <c r="V8" s="66" t="s">
        <v>128</v>
      </c>
      <c r="W8" s="66" t="s">
        <v>236</v>
      </c>
      <c r="X8" s="66" t="s">
        <v>237</v>
      </c>
      <c r="Y8" s="66" t="s">
        <v>150</v>
      </c>
      <c r="Z8" s="66" t="s">
        <v>151</v>
      </c>
      <c r="AA8" s="66" t="s">
        <v>23</v>
      </c>
      <c r="AB8" s="86" t="s">
        <v>28</v>
      </c>
      <c r="AC8" s="66" t="s">
        <v>39</v>
      </c>
      <c r="AD8" s="66" t="s">
        <v>56</v>
      </c>
      <c r="AE8" s="86" t="s">
        <v>47</v>
      </c>
      <c r="AF8" s="66" t="s">
        <v>53</v>
      </c>
      <c r="AG8" s="66" t="s">
        <v>58</v>
      </c>
      <c r="AH8" s="66" t="s">
        <v>77</v>
      </c>
      <c r="AI8" s="93"/>
      <c r="AJ8" s="93"/>
    </row>
    <row r="9" spans="1:36" ht="18" customHeight="1">
      <c r="A9" s="61"/>
      <c r="B9" s="62"/>
      <c r="C9" s="62"/>
      <c r="D9" s="62" t="s">
        <v>180</v>
      </c>
      <c r="E9" s="67">
        <f aca="true" t="shared" si="0" ref="E9:N9">E10+E15+E23+E26</f>
        <v>718000</v>
      </c>
      <c r="F9" s="67">
        <f t="shared" si="0"/>
        <v>0</v>
      </c>
      <c r="G9" s="67">
        <f t="shared" si="0"/>
        <v>0</v>
      </c>
      <c r="H9" s="67">
        <f t="shared" si="0"/>
        <v>0</v>
      </c>
      <c r="I9" s="67">
        <f t="shared" si="0"/>
        <v>0</v>
      </c>
      <c r="J9" s="67">
        <f t="shared" si="0"/>
        <v>0</v>
      </c>
      <c r="K9" s="67">
        <f t="shared" si="0"/>
        <v>0</v>
      </c>
      <c r="L9" s="67">
        <f t="shared" si="0"/>
        <v>0</v>
      </c>
      <c r="M9" s="67">
        <f t="shared" si="0"/>
        <v>0</v>
      </c>
      <c r="N9" s="67">
        <f t="shared" si="0"/>
        <v>0</v>
      </c>
      <c r="O9" s="67"/>
      <c r="P9" s="67">
        <f aca="true" t="shared" si="1" ref="P9:R9">P10+P15+P23+P26</f>
        <v>688000</v>
      </c>
      <c r="Q9" s="67">
        <f t="shared" si="1"/>
        <v>105000</v>
      </c>
      <c r="R9" s="67">
        <f t="shared" si="1"/>
        <v>85000</v>
      </c>
      <c r="S9" s="67"/>
      <c r="T9" s="67"/>
      <c r="U9" s="67">
        <f aca="true" t="shared" si="2" ref="U9:AE9">U10+U15+U23+U26</f>
        <v>64500</v>
      </c>
      <c r="V9" s="67">
        <f t="shared" si="2"/>
        <v>20000</v>
      </c>
      <c r="W9" s="67">
        <f t="shared" si="2"/>
        <v>345000</v>
      </c>
      <c r="X9" s="67">
        <f t="shared" si="2"/>
        <v>20000</v>
      </c>
      <c r="Y9" s="67">
        <f t="shared" si="2"/>
        <v>0</v>
      </c>
      <c r="Z9" s="67">
        <f t="shared" si="2"/>
        <v>0</v>
      </c>
      <c r="AA9" s="67">
        <f t="shared" si="2"/>
        <v>48500</v>
      </c>
      <c r="AB9" s="67">
        <f t="shared" si="2"/>
        <v>0</v>
      </c>
      <c r="AC9" s="67">
        <f t="shared" si="2"/>
        <v>0</v>
      </c>
      <c r="AD9" s="67">
        <f t="shared" si="2"/>
        <v>0</v>
      </c>
      <c r="AE9" s="67">
        <f t="shared" si="2"/>
        <v>30000</v>
      </c>
      <c r="AF9" s="67"/>
      <c r="AG9" s="67">
        <f>AG10+AG15+AG23+AG26</f>
        <v>30000</v>
      </c>
      <c r="AH9" s="67"/>
      <c r="AI9" s="93"/>
      <c r="AJ9" s="93"/>
    </row>
    <row r="10" spans="1:34" s="52" customFormat="1" ht="18" customHeight="1">
      <c r="A10" s="68" t="s">
        <v>181</v>
      </c>
      <c r="B10" s="69"/>
      <c r="C10" s="69"/>
      <c r="D10" s="69" t="s">
        <v>182</v>
      </c>
      <c r="E10" s="67">
        <f aca="true" t="shared" si="3" ref="E10:E28">F10+P10+AB10+AG10</f>
        <v>718000</v>
      </c>
      <c r="F10" s="70">
        <f aca="true" t="shared" si="4" ref="F10:L10">F11</f>
        <v>0</v>
      </c>
      <c r="G10" s="70">
        <f t="shared" si="4"/>
        <v>0</v>
      </c>
      <c r="H10" s="70">
        <f t="shared" si="4"/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/>
      <c r="N10" s="70"/>
      <c r="O10" s="70"/>
      <c r="P10" s="70">
        <f aca="true" t="shared" si="5" ref="P10:R10">P11</f>
        <v>688000</v>
      </c>
      <c r="Q10" s="70">
        <f t="shared" si="5"/>
        <v>105000</v>
      </c>
      <c r="R10" s="70">
        <f t="shared" si="5"/>
        <v>85000</v>
      </c>
      <c r="S10" s="70"/>
      <c r="T10" s="70"/>
      <c r="U10" s="70">
        <f aca="true" t="shared" si="6" ref="U10:AE10">U11</f>
        <v>64500</v>
      </c>
      <c r="V10" s="70">
        <f t="shared" si="6"/>
        <v>20000</v>
      </c>
      <c r="W10" s="70">
        <f t="shared" si="6"/>
        <v>345000</v>
      </c>
      <c r="X10" s="70">
        <f t="shared" si="6"/>
        <v>20000</v>
      </c>
      <c r="Y10" s="70">
        <f t="shared" si="6"/>
        <v>0</v>
      </c>
      <c r="Z10" s="70">
        <f t="shared" si="6"/>
        <v>0</v>
      </c>
      <c r="AA10" s="70">
        <f t="shared" si="6"/>
        <v>48500</v>
      </c>
      <c r="AB10" s="70">
        <f t="shared" si="6"/>
        <v>0</v>
      </c>
      <c r="AC10" s="70">
        <f t="shared" si="6"/>
        <v>0</v>
      </c>
      <c r="AD10" s="70">
        <f t="shared" si="6"/>
        <v>0</v>
      </c>
      <c r="AE10" s="70">
        <f t="shared" si="6"/>
        <v>30000</v>
      </c>
      <c r="AF10" s="70"/>
      <c r="AG10" s="70">
        <f>AG11</f>
        <v>30000</v>
      </c>
      <c r="AH10" s="94"/>
    </row>
    <row r="11" spans="1:34" ht="18" customHeight="1">
      <c r="A11" s="71">
        <v>20102</v>
      </c>
      <c r="B11" s="72"/>
      <c r="C11" s="72"/>
      <c r="D11" s="72" t="s">
        <v>183</v>
      </c>
      <c r="E11" s="67">
        <f t="shared" si="3"/>
        <v>718000</v>
      </c>
      <c r="F11" s="70">
        <f aca="true" t="shared" si="7" ref="F11:L11">F12+F13+F14</f>
        <v>0</v>
      </c>
      <c r="G11" s="70">
        <f t="shared" si="7"/>
        <v>0</v>
      </c>
      <c r="H11" s="70">
        <f t="shared" si="7"/>
        <v>0</v>
      </c>
      <c r="I11" s="70">
        <f t="shared" si="7"/>
        <v>0</v>
      </c>
      <c r="J11" s="70">
        <f t="shared" si="7"/>
        <v>0</v>
      </c>
      <c r="K11" s="70">
        <f t="shared" si="7"/>
        <v>0</v>
      </c>
      <c r="L11" s="70">
        <f t="shared" si="7"/>
        <v>0</v>
      </c>
      <c r="M11" s="70"/>
      <c r="N11" s="70"/>
      <c r="O11" s="70"/>
      <c r="P11" s="70">
        <f aca="true" t="shared" si="8" ref="P11:R11">P12+P13+P14</f>
        <v>688000</v>
      </c>
      <c r="Q11" s="70">
        <f t="shared" si="8"/>
        <v>105000</v>
      </c>
      <c r="R11" s="70">
        <f t="shared" si="8"/>
        <v>85000</v>
      </c>
      <c r="S11" s="70"/>
      <c r="T11" s="70"/>
      <c r="U11" s="70">
        <f aca="true" t="shared" si="9" ref="U11:AE11">U12+U13+U14</f>
        <v>64500</v>
      </c>
      <c r="V11" s="70">
        <f t="shared" si="9"/>
        <v>20000</v>
      </c>
      <c r="W11" s="70">
        <f t="shared" si="9"/>
        <v>345000</v>
      </c>
      <c r="X11" s="70">
        <f t="shared" si="9"/>
        <v>20000</v>
      </c>
      <c r="Y11" s="70">
        <f t="shared" si="9"/>
        <v>0</v>
      </c>
      <c r="Z11" s="70">
        <f t="shared" si="9"/>
        <v>0</v>
      </c>
      <c r="AA11" s="70">
        <f t="shared" si="9"/>
        <v>48500</v>
      </c>
      <c r="AB11" s="70">
        <f t="shared" si="9"/>
        <v>0</v>
      </c>
      <c r="AC11" s="70">
        <f t="shared" si="9"/>
        <v>0</v>
      </c>
      <c r="AD11" s="70">
        <f t="shared" si="9"/>
        <v>0</v>
      </c>
      <c r="AE11" s="70">
        <f t="shared" si="9"/>
        <v>30000</v>
      </c>
      <c r="AF11" s="70"/>
      <c r="AG11" s="70">
        <f>AG12+AG13+AG14</f>
        <v>30000</v>
      </c>
      <c r="AH11" s="94"/>
    </row>
    <row r="12" spans="1:34" ht="18" customHeight="1">
      <c r="A12" s="71">
        <v>2010201</v>
      </c>
      <c r="B12" s="72"/>
      <c r="C12" s="72"/>
      <c r="D12" s="72" t="s">
        <v>184</v>
      </c>
      <c r="E12" s="67">
        <f t="shared" si="3"/>
        <v>255000</v>
      </c>
      <c r="F12" s="73">
        <f>SUM(G12:O12)</f>
        <v>0</v>
      </c>
      <c r="G12" s="74"/>
      <c r="H12" s="74"/>
      <c r="I12" s="74"/>
      <c r="J12" s="74"/>
      <c r="K12" s="74"/>
      <c r="L12" s="74"/>
      <c r="M12" s="87"/>
      <c r="N12" s="74"/>
      <c r="O12" s="74"/>
      <c r="P12" s="88">
        <f>SUM(Q12:Z12)</f>
        <v>225000</v>
      </c>
      <c r="Q12" s="74">
        <v>85000</v>
      </c>
      <c r="R12" s="74">
        <v>65000</v>
      </c>
      <c r="S12" s="74"/>
      <c r="T12" s="74"/>
      <c r="U12" s="74">
        <v>10000</v>
      </c>
      <c r="V12" s="74">
        <v>20000</v>
      </c>
      <c r="W12" s="74">
        <v>45000</v>
      </c>
      <c r="X12" s="74"/>
      <c r="Y12" s="90"/>
      <c r="Z12" s="74"/>
      <c r="AA12" s="74"/>
      <c r="AB12" s="88">
        <f aca="true" t="shared" si="10" ref="AB12:AB14">AC12+AD12</f>
        <v>0</v>
      </c>
      <c r="AC12" s="74"/>
      <c r="AD12" s="74"/>
      <c r="AE12" s="88">
        <f aca="true" t="shared" si="11" ref="AE12:AE14">AF12+AG12+AH12</f>
        <v>30000</v>
      </c>
      <c r="AF12" s="74"/>
      <c r="AG12" s="74">
        <v>30000</v>
      </c>
      <c r="AH12" s="28"/>
    </row>
    <row r="13" spans="1:34" ht="18" customHeight="1">
      <c r="A13" s="71">
        <v>2010204</v>
      </c>
      <c r="B13" s="72"/>
      <c r="C13" s="72"/>
      <c r="D13" s="72" t="s">
        <v>185</v>
      </c>
      <c r="E13" s="67">
        <f t="shared" si="3"/>
        <v>280000</v>
      </c>
      <c r="F13" s="73"/>
      <c r="G13" s="74"/>
      <c r="H13" s="74"/>
      <c r="I13" s="74"/>
      <c r="J13" s="74"/>
      <c r="K13" s="74"/>
      <c r="L13" s="74"/>
      <c r="M13" s="87"/>
      <c r="N13" s="74"/>
      <c r="O13" s="74"/>
      <c r="P13" s="88">
        <f>SUM(Q13:Z13)</f>
        <v>280000</v>
      </c>
      <c r="Q13" s="74"/>
      <c r="R13" s="74"/>
      <c r="S13" s="74"/>
      <c r="T13" s="74"/>
      <c r="U13" s="74"/>
      <c r="V13" s="74"/>
      <c r="W13" s="74">
        <v>280000</v>
      </c>
      <c r="X13" s="74"/>
      <c r="Y13" s="74"/>
      <c r="Z13" s="74"/>
      <c r="AA13" s="74"/>
      <c r="AB13" s="88">
        <f t="shared" si="10"/>
        <v>0</v>
      </c>
      <c r="AC13" s="74"/>
      <c r="AD13" s="74"/>
      <c r="AE13" s="88">
        <f t="shared" si="11"/>
        <v>0</v>
      </c>
      <c r="AF13" s="74"/>
      <c r="AG13" s="74"/>
      <c r="AH13" s="28"/>
    </row>
    <row r="14" spans="1:34" ht="18" customHeight="1">
      <c r="A14" s="71">
        <v>2010205</v>
      </c>
      <c r="B14" s="72"/>
      <c r="C14" s="72"/>
      <c r="D14" s="72" t="s">
        <v>186</v>
      </c>
      <c r="E14" s="67">
        <f t="shared" si="3"/>
        <v>183000</v>
      </c>
      <c r="F14" s="73"/>
      <c r="G14" s="74"/>
      <c r="H14" s="74"/>
      <c r="I14" s="74"/>
      <c r="J14" s="74"/>
      <c r="K14" s="74"/>
      <c r="L14" s="74"/>
      <c r="M14" s="87"/>
      <c r="N14" s="74"/>
      <c r="O14" s="74"/>
      <c r="P14" s="88">
        <f>Q14+R14+S14+T14+U14+V14+W14+X14+Y14+Z14+AA14</f>
        <v>183000</v>
      </c>
      <c r="Q14" s="74">
        <v>20000</v>
      </c>
      <c r="R14" s="74">
        <v>20000</v>
      </c>
      <c r="S14" s="74"/>
      <c r="T14" s="74"/>
      <c r="U14" s="74">
        <v>54500</v>
      </c>
      <c r="V14" s="74"/>
      <c r="W14" s="74">
        <v>20000</v>
      </c>
      <c r="X14" s="74">
        <v>20000</v>
      </c>
      <c r="Y14" s="74"/>
      <c r="Z14" s="74"/>
      <c r="AA14" s="74">
        <v>48500</v>
      </c>
      <c r="AB14" s="88">
        <f t="shared" si="10"/>
        <v>0</v>
      </c>
      <c r="AC14" s="74"/>
      <c r="AD14" s="74"/>
      <c r="AE14" s="88">
        <f t="shared" si="11"/>
        <v>0</v>
      </c>
      <c r="AF14" s="74"/>
      <c r="AG14" s="74"/>
      <c r="AH14" s="28"/>
    </row>
    <row r="15" spans="1:34" s="52" customFormat="1" ht="18" customHeight="1">
      <c r="A15" s="68">
        <v>208</v>
      </c>
      <c r="B15" s="69"/>
      <c r="C15" s="69"/>
      <c r="D15" s="69" t="s">
        <v>187</v>
      </c>
      <c r="E15" s="67">
        <f t="shared" si="3"/>
        <v>0</v>
      </c>
      <c r="F15" s="70">
        <f>F16+F19+F21</f>
        <v>0</v>
      </c>
      <c r="G15" s="70"/>
      <c r="H15" s="70"/>
      <c r="I15" s="70"/>
      <c r="J15" s="70"/>
      <c r="K15" s="70"/>
      <c r="L15" s="70"/>
      <c r="M15" s="70">
        <f>M16+M19+M21</f>
        <v>0</v>
      </c>
      <c r="N15" s="70"/>
      <c r="O15" s="70"/>
      <c r="P15" s="70">
        <f>P16+P19+P21</f>
        <v>0</v>
      </c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>
        <f aca="true" t="shared" si="12" ref="AB15:AE15">AB16+AB19+AB21</f>
        <v>0</v>
      </c>
      <c r="AC15" s="70">
        <f t="shared" si="12"/>
        <v>0</v>
      </c>
      <c r="AD15" s="70">
        <f t="shared" si="12"/>
        <v>0</v>
      </c>
      <c r="AE15" s="70">
        <f t="shared" si="12"/>
        <v>0</v>
      </c>
      <c r="AF15" s="70"/>
      <c r="AG15" s="70"/>
      <c r="AH15" s="94"/>
    </row>
    <row r="16" spans="1:34" ht="18" customHeight="1">
      <c r="A16" s="71">
        <v>20805</v>
      </c>
      <c r="B16" s="72"/>
      <c r="C16" s="72"/>
      <c r="D16" s="72" t="s">
        <v>188</v>
      </c>
      <c r="E16" s="67">
        <f t="shared" si="3"/>
        <v>0</v>
      </c>
      <c r="F16" s="70">
        <f>F17+F18</f>
        <v>0</v>
      </c>
      <c r="G16" s="70"/>
      <c r="H16" s="70"/>
      <c r="I16" s="70"/>
      <c r="J16" s="70"/>
      <c r="K16" s="70"/>
      <c r="L16" s="70"/>
      <c r="M16" s="70">
        <f>M17+M18</f>
        <v>0</v>
      </c>
      <c r="N16" s="70"/>
      <c r="O16" s="70"/>
      <c r="P16" s="70">
        <f>P17+P18</f>
        <v>0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>
        <f aca="true" t="shared" si="13" ref="AB16:AE16">AB17+AB18</f>
        <v>0</v>
      </c>
      <c r="AC16" s="70">
        <f t="shared" si="13"/>
        <v>0</v>
      </c>
      <c r="AD16" s="70"/>
      <c r="AE16" s="70">
        <f t="shared" si="13"/>
        <v>0</v>
      </c>
      <c r="AF16" s="70"/>
      <c r="AG16" s="70"/>
      <c r="AH16" s="94"/>
    </row>
    <row r="17" spans="1:34" ht="18" customHeight="1">
      <c r="A17" s="75">
        <v>2080501</v>
      </c>
      <c r="B17" s="76"/>
      <c r="C17" s="77"/>
      <c r="D17" s="72" t="s">
        <v>189</v>
      </c>
      <c r="E17" s="67">
        <f t="shared" si="3"/>
        <v>0</v>
      </c>
      <c r="F17" s="73">
        <f>G17+H17+I17+J17+K17+L17+M17+N17+O17</f>
        <v>0</v>
      </c>
      <c r="G17" s="74"/>
      <c r="H17" s="74"/>
      <c r="I17" s="74"/>
      <c r="J17" s="74"/>
      <c r="K17" s="74"/>
      <c r="L17" s="74"/>
      <c r="M17" s="87"/>
      <c r="N17" s="74"/>
      <c r="O17" s="74"/>
      <c r="P17" s="88">
        <f>Q17+R17+S17+T17+U17+V17+W17+X17+Y17+Z17+AA17</f>
        <v>0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88">
        <f aca="true" t="shared" si="14" ref="AB17:AB20">AC17+AD17</f>
        <v>0</v>
      </c>
      <c r="AC17" s="74"/>
      <c r="AD17" s="74"/>
      <c r="AE17" s="88">
        <f aca="true" t="shared" si="15" ref="AE17:AE20">AF17+AG17+AH17</f>
        <v>0</v>
      </c>
      <c r="AF17" s="74"/>
      <c r="AG17" s="74"/>
      <c r="AH17" s="28"/>
    </row>
    <row r="18" spans="1:34" ht="18" customHeight="1">
      <c r="A18" s="71">
        <v>2080505</v>
      </c>
      <c r="B18" s="72"/>
      <c r="C18" s="72"/>
      <c r="D18" s="72" t="s">
        <v>190</v>
      </c>
      <c r="E18" s="67">
        <f t="shared" si="3"/>
        <v>0</v>
      </c>
      <c r="F18" s="73">
        <f>SUM(G18:O18)</f>
        <v>0</v>
      </c>
      <c r="G18" s="74"/>
      <c r="H18" s="74"/>
      <c r="I18" s="74"/>
      <c r="J18" s="74"/>
      <c r="K18" s="74"/>
      <c r="L18" s="74"/>
      <c r="M18" s="87"/>
      <c r="N18" s="74"/>
      <c r="O18" s="74"/>
      <c r="P18" s="88">
        <f aca="true" t="shared" si="16" ref="P18:P22">SUM(Q18:Z18)</f>
        <v>0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88">
        <f t="shared" si="14"/>
        <v>0</v>
      </c>
      <c r="AC18" s="74"/>
      <c r="AD18" s="74"/>
      <c r="AE18" s="88">
        <f t="shared" si="15"/>
        <v>0</v>
      </c>
      <c r="AF18" s="74"/>
      <c r="AG18" s="74"/>
      <c r="AH18" s="28"/>
    </row>
    <row r="19" spans="1:34" ht="18" customHeight="1">
      <c r="A19" s="75">
        <v>20808</v>
      </c>
      <c r="B19" s="76"/>
      <c r="C19" s="77"/>
      <c r="D19" s="72" t="s">
        <v>191</v>
      </c>
      <c r="E19" s="67">
        <f t="shared" si="3"/>
        <v>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>
        <f aca="true" t="shared" si="17" ref="P19:P24">P20</f>
        <v>0</v>
      </c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>
        <f aca="true" t="shared" si="18" ref="AB19:AE19">AB20</f>
        <v>0</v>
      </c>
      <c r="AC19" s="70"/>
      <c r="AD19" s="70">
        <f t="shared" si="18"/>
        <v>0</v>
      </c>
      <c r="AE19" s="70">
        <f t="shared" si="18"/>
        <v>0</v>
      </c>
      <c r="AF19" s="70"/>
      <c r="AG19" s="70"/>
      <c r="AH19" s="94"/>
    </row>
    <row r="20" spans="1:34" ht="18" customHeight="1">
      <c r="A20" s="75">
        <v>2080801</v>
      </c>
      <c r="B20" s="76"/>
      <c r="C20" s="77"/>
      <c r="D20" s="72" t="s">
        <v>192</v>
      </c>
      <c r="E20" s="67">
        <f t="shared" si="3"/>
        <v>0</v>
      </c>
      <c r="F20" s="73"/>
      <c r="G20" s="74"/>
      <c r="H20" s="74"/>
      <c r="I20" s="74"/>
      <c r="J20" s="74"/>
      <c r="K20" s="74"/>
      <c r="L20" s="74"/>
      <c r="M20" s="87"/>
      <c r="N20" s="74"/>
      <c r="O20" s="74"/>
      <c r="P20" s="88">
        <f t="shared" si="16"/>
        <v>0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88">
        <f t="shared" si="14"/>
        <v>0</v>
      </c>
      <c r="AC20" s="74"/>
      <c r="AD20" s="74"/>
      <c r="AE20" s="88">
        <f t="shared" si="15"/>
        <v>0</v>
      </c>
      <c r="AF20" s="74"/>
      <c r="AG20" s="74"/>
      <c r="AH20" s="28"/>
    </row>
    <row r="21" spans="1:34" ht="18" customHeight="1">
      <c r="A21" s="75">
        <v>20899</v>
      </c>
      <c r="B21" s="76"/>
      <c r="C21" s="77"/>
      <c r="D21" s="72" t="s">
        <v>193</v>
      </c>
      <c r="E21" s="67">
        <f t="shared" si="3"/>
        <v>0</v>
      </c>
      <c r="F21" s="70">
        <f aca="true" t="shared" si="19" ref="F21:F24">F22</f>
        <v>0</v>
      </c>
      <c r="G21" s="70"/>
      <c r="H21" s="70"/>
      <c r="I21" s="70"/>
      <c r="J21" s="70"/>
      <c r="K21" s="70"/>
      <c r="L21" s="70"/>
      <c r="M21" s="70">
        <f aca="true" t="shared" si="20" ref="M21:M24">M22</f>
        <v>0</v>
      </c>
      <c r="N21" s="70"/>
      <c r="O21" s="70"/>
      <c r="P21" s="70">
        <f t="shared" si="17"/>
        <v>0</v>
      </c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>
        <f aca="true" t="shared" si="21" ref="AB21:AB24">AB22</f>
        <v>0</v>
      </c>
      <c r="AC21" s="70"/>
      <c r="AD21" s="70"/>
      <c r="AE21" s="70">
        <f aca="true" t="shared" si="22" ref="AE21:AE24">AE22</f>
        <v>0</v>
      </c>
      <c r="AF21" s="70"/>
      <c r="AG21" s="70"/>
      <c r="AH21" s="94"/>
    </row>
    <row r="22" spans="1:34" ht="18" customHeight="1">
      <c r="A22" s="71">
        <v>2089901</v>
      </c>
      <c r="B22" s="72"/>
      <c r="C22" s="72"/>
      <c r="D22" s="72" t="s">
        <v>193</v>
      </c>
      <c r="E22" s="67">
        <f t="shared" si="3"/>
        <v>0</v>
      </c>
      <c r="F22" s="73">
        <f>SUM(G22:O22)</f>
        <v>0</v>
      </c>
      <c r="G22" s="74"/>
      <c r="H22" s="74"/>
      <c r="I22" s="74"/>
      <c r="J22" s="74"/>
      <c r="K22" s="74"/>
      <c r="L22" s="74"/>
      <c r="M22" s="87"/>
      <c r="N22" s="74"/>
      <c r="O22" s="74"/>
      <c r="P22" s="88">
        <f t="shared" si="16"/>
        <v>0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88">
        <f>AC22+AD22</f>
        <v>0</v>
      </c>
      <c r="AC22" s="74"/>
      <c r="AD22" s="74"/>
      <c r="AE22" s="88">
        <f>AF22+AG22+AH22</f>
        <v>0</v>
      </c>
      <c r="AF22" s="74"/>
      <c r="AG22" s="74"/>
      <c r="AH22" s="28"/>
    </row>
    <row r="23" spans="1:34" s="52" customFormat="1" ht="18" customHeight="1">
      <c r="A23" s="68">
        <v>210</v>
      </c>
      <c r="B23" s="69"/>
      <c r="C23" s="69"/>
      <c r="D23" s="69" t="s">
        <v>194</v>
      </c>
      <c r="E23" s="67">
        <f t="shared" si="3"/>
        <v>0</v>
      </c>
      <c r="F23" s="73">
        <f t="shared" si="19"/>
        <v>0</v>
      </c>
      <c r="G23" s="73"/>
      <c r="H23" s="73"/>
      <c r="I23" s="73"/>
      <c r="J23" s="73"/>
      <c r="K23" s="73"/>
      <c r="L23" s="73"/>
      <c r="M23" s="73">
        <f t="shared" si="20"/>
        <v>0</v>
      </c>
      <c r="N23" s="73"/>
      <c r="O23" s="73"/>
      <c r="P23" s="73">
        <f t="shared" si="17"/>
        <v>0</v>
      </c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>
        <f t="shared" si="21"/>
        <v>0</v>
      </c>
      <c r="AC23" s="73"/>
      <c r="AD23" s="73"/>
      <c r="AE23" s="73">
        <f t="shared" si="22"/>
        <v>0</v>
      </c>
      <c r="AF23" s="73"/>
      <c r="AG23" s="73"/>
      <c r="AH23" s="95"/>
    </row>
    <row r="24" spans="1:34" ht="18" customHeight="1">
      <c r="A24" s="71">
        <v>21011</v>
      </c>
      <c r="B24" s="72"/>
      <c r="C24" s="72"/>
      <c r="D24" s="72" t="s">
        <v>195</v>
      </c>
      <c r="E24" s="67">
        <f t="shared" si="3"/>
        <v>0</v>
      </c>
      <c r="F24" s="73">
        <f t="shared" si="19"/>
        <v>0</v>
      </c>
      <c r="G24" s="73"/>
      <c r="H24" s="73"/>
      <c r="I24" s="73"/>
      <c r="J24" s="73"/>
      <c r="K24" s="73"/>
      <c r="L24" s="73"/>
      <c r="M24" s="73">
        <f t="shared" si="20"/>
        <v>0</v>
      </c>
      <c r="N24" s="73"/>
      <c r="O24" s="73"/>
      <c r="P24" s="73">
        <f t="shared" si="17"/>
        <v>0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>
        <f t="shared" si="21"/>
        <v>0</v>
      </c>
      <c r="AC24" s="73"/>
      <c r="AD24" s="73"/>
      <c r="AE24" s="73">
        <f t="shared" si="22"/>
        <v>0</v>
      </c>
      <c r="AF24" s="73"/>
      <c r="AG24" s="73"/>
      <c r="AH24" s="95"/>
    </row>
    <row r="25" spans="1:34" ht="18" customHeight="1">
      <c r="A25" s="71">
        <v>2101101</v>
      </c>
      <c r="B25" s="72"/>
      <c r="C25" s="72"/>
      <c r="D25" s="72" t="s">
        <v>195</v>
      </c>
      <c r="E25" s="67">
        <f t="shared" si="3"/>
        <v>0</v>
      </c>
      <c r="F25" s="73">
        <f>SUM(G25:O25)</f>
        <v>0</v>
      </c>
      <c r="G25" s="74"/>
      <c r="H25" s="74"/>
      <c r="I25" s="74"/>
      <c r="J25" s="74"/>
      <c r="K25" s="74"/>
      <c r="L25" s="74"/>
      <c r="M25" s="87"/>
      <c r="N25" s="74"/>
      <c r="O25" s="74"/>
      <c r="P25" s="88">
        <f>SUM(Q25:Z25)</f>
        <v>0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88">
        <f>AC25+AD25</f>
        <v>0</v>
      </c>
      <c r="AC25" s="74"/>
      <c r="AD25" s="74"/>
      <c r="AE25" s="88">
        <f>AF25+AG25+AH25</f>
        <v>0</v>
      </c>
      <c r="AF25" s="74"/>
      <c r="AG25" s="74"/>
      <c r="AH25" s="28"/>
    </row>
    <row r="26" spans="1:34" s="52" customFormat="1" ht="18" customHeight="1">
      <c r="A26" s="68">
        <v>221</v>
      </c>
      <c r="B26" s="69"/>
      <c r="C26" s="69"/>
      <c r="D26" s="69" t="s">
        <v>196</v>
      </c>
      <c r="E26" s="67">
        <f t="shared" si="3"/>
        <v>0</v>
      </c>
      <c r="F26" s="73">
        <f>F27</f>
        <v>0</v>
      </c>
      <c r="G26" s="73"/>
      <c r="H26" s="73"/>
      <c r="I26" s="73"/>
      <c r="J26" s="73"/>
      <c r="K26" s="73"/>
      <c r="L26" s="73"/>
      <c r="M26" s="73"/>
      <c r="N26" s="73">
        <f>N27</f>
        <v>0</v>
      </c>
      <c r="O26" s="73"/>
      <c r="P26" s="73">
        <f>P27</f>
        <v>0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>
        <f>AB27</f>
        <v>0</v>
      </c>
      <c r="AC26" s="73"/>
      <c r="AD26" s="73"/>
      <c r="AE26" s="73">
        <f>AE27</f>
        <v>0</v>
      </c>
      <c r="AF26" s="73"/>
      <c r="AG26" s="73"/>
      <c r="AH26" s="95"/>
    </row>
    <row r="27" spans="1:34" ht="18" customHeight="1">
      <c r="A27" s="71">
        <v>22102</v>
      </c>
      <c r="B27" s="72"/>
      <c r="C27" s="72"/>
      <c r="D27" s="72" t="s">
        <v>197</v>
      </c>
      <c r="E27" s="67">
        <f t="shared" si="3"/>
        <v>0</v>
      </c>
      <c r="F27" s="73">
        <f>F28</f>
        <v>0</v>
      </c>
      <c r="G27" s="73"/>
      <c r="H27" s="73"/>
      <c r="I27" s="73"/>
      <c r="J27" s="73"/>
      <c r="K27" s="73"/>
      <c r="L27" s="73"/>
      <c r="M27" s="73"/>
      <c r="N27" s="73">
        <f>N28</f>
        <v>0</v>
      </c>
      <c r="O27" s="73"/>
      <c r="P27" s="73">
        <f>P28</f>
        <v>0</v>
      </c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>
        <f>AB28</f>
        <v>0</v>
      </c>
      <c r="AC27" s="73"/>
      <c r="AD27" s="73"/>
      <c r="AE27" s="73">
        <f>AE28</f>
        <v>0</v>
      </c>
      <c r="AF27" s="73"/>
      <c r="AG27" s="73"/>
      <c r="AH27" s="95"/>
    </row>
    <row r="28" spans="1:34" ht="18" customHeight="1">
      <c r="A28" s="71">
        <v>2210201</v>
      </c>
      <c r="B28" s="72"/>
      <c r="C28" s="72"/>
      <c r="D28" s="72" t="s">
        <v>198</v>
      </c>
      <c r="E28" s="67">
        <f t="shared" si="3"/>
        <v>0</v>
      </c>
      <c r="F28" s="73">
        <f>SUM(G28:O28)</f>
        <v>0</v>
      </c>
      <c r="G28" s="74"/>
      <c r="H28" s="74"/>
      <c r="I28" s="74"/>
      <c r="J28" s="74"/>
      <c r="K28" s="74"/>
      <c r="L28" s="74"/>
      <c r="M28" s="87"/>
      <c r="N28" s="74"/>
      <c r="O28" s="74"/>
      <c r="P28" s="88">
        <f>SUM(Q28:Z28)</f>
        <v>0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88">
        <f>AC28+AD28</f>
        <v>0</v>
      </c>
      <c r="AC28" s="74"/>
      <c r="AD28" s="74"/>
      <c r="AE28" s="88">
        <f>AF28+AG28+AH28</f>
        <v>0</v>
      </c>
      <c r="AF28" s="74"/>
      <c r="AG28" s="74"/>
      <c r="AH28" s="28"/>
    </row>
    <row r="29" spans="1:30" ht="18" customHeight="1">
      <c r="A29" s="10" t="s">
        <v>4</v>
      </c>
      <c r="B29" s="11"/>
      <c r="C29" s="11"/>
      <c r="D29" s="11" t="s">
        <v>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1"/>
      <c r="Z29" s="9"/>
      <c r="AA29" s="9"/>
      <c r="AB29" s="9"/>
      <c r="AC29" s="9"/>
      <c r="AD29" s="9"/>
    </row>
    <row r="30" spans="1:30" ht="18" customHeight="1">
      <c r="A30" s="12" t="s">
        <v>4</v>
      </c>
      <c r="B30" s="13"/>
      <c r="C30" s="13"/>
      <c r="D30" s="13" t="s">
        <v>4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92"/>
      <c r="Z30" s="14"/>
      <c r="AA30" s="14"/>
      <c r="AB30" s="14"/>
      <c r="AC30" s="14"/>
      <c r="AD30" s="14"/>
    </row>
  </sheetData>
  <sheetProtection/>
  <mergeCells count="60">
    <mergeCell ref="A4:D4"/>
    <mergeCell ref="F4:O4"/>
    <mergeCell ref="P4:AA4"/>
    <mergeCell ref="AB4:AD4"/>
    <mergeCell ref="AE4:AH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5:C7"/>
  </mergeCells>
  <printOptions/>
  <pageMargins left="0.75" right="0.3541666666666667" top="0.4722222222222222" bottom="0.629861111111111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G14" sqref="G14:I1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6" width="16.00390625" style="0" customWidth="1"/>
    <col min="7" max="7" width="3.7109375" style="0" customWidth="1"/>
    <col min="8" max="8" width="8.57421875" style="0" customWidth="1"/>
    <col min="9" max="10" width="3.7109375" style="0" customWidth="1"/>
    <col min="11" max="11" width="8.57421875" style="0" customWidth="1"/>
    <col min="12" max="12" width="3.7109375" style="0" customWidth="1"/>
    <col min="13" max="13" width="10.8515625" style="0" customWidth="1"/>
    <col min="14" max="14" width="6.7109375" style="0" customWidth="1"/>
    <col min="15" max="15" width="4.28125" style="0" customWidth="1"/>
    <col min="16" max="16" width="10.7109375" style="0" customWidth="1"/>
    <col min="17" max="17" width="8.7109375" style="0" customWidth="1"/>
    <col min="18" max="18" width="8.00390625" style="0" customWidth="1"/>
    <col min="19" max="19" width="8.7109375" style="0" customWidth="1"/>
    <col min="20" max="20" width="4.7109375" style="0" customWidth="1"/>
    <col min="21" max="21" width="9.7109375" style="0" customWidth="1"/>
  </cols>
  <sheetData>
    <row r="1" spans="1:20" ht="32.25" customHeight="1">
      <c r="A1" s="18" t="s">
        <v>241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3" spans="1:17" ht="15">
      <c r="A3" s="19" t="s">
        <v>164</v>
      </c>
      <c r="B3" s="20"/>
      <c r="C3" s="20"/>
      <c r="D3" s="21" t="s">
        <v>165</v>
      </c>
      <c r="M3" s="35"/>
      <c r="Q3" s="44"/>
    </row>
    <row r="4" spans="1:20" ht="28.5" customHeight="1">
      <c r="A4" s="4" t="s">
        <v>6</v>
      </c>
      <c r="B4" s="5" t="s">
        <v>4</v>
      </c>
      <c r="C4" s="5" t="s">
        <v>4</v>
      </c>
      <c r="D4" s="5" t="s">
        <v>4</v>
      </c>
      <c r="E4" s="5" t="s">
        <v>242</v>
      </c>
      <c r="F4" s="5" t="s">
        <v>4</v>
      </c>
      <c r="G4" s="22" t="s">
        <v>243</v>
      </c>
      <c r="H4" s="23" t="s">
        <v>4</v>
      </c>
      <c r="I4" s="23" t="s">
        <v>4</v>
      </c>
      <c r="J4" s="23" t="s">
        <v>4</v>
      </c>
      <c r="K4" s="23" t="s">
        <v>4</v>
      </c>
      <c r="L4" s="36" t="s">
        <v>4</v>
      </c>
      <c r="M4" s="5" t="s">
        <v>244</v>
      </c>
      <c r="N4" s="5" t="s">
        <v>4</v>
      </c>
      <c r="O4" s="5" t="s">
        <v>4</v>
      </c>
      <c r="P4" s="5" t="s">
        <v>4</v>
      </c>
      <c r="Q4" s="5" t="s">
        <v>4</v>
      </c>
      <c r="R4" s="5" t="s">
        <v>4</v>
      </c>
      <c r="S4" s="5" t="s">
        <v>245</v>
      </c>
      <c r="T4" s="45" t="s">
        <v>4</v>
      </c>
    </row>
    <row r="5" spans="1:20" ht="28.5" customHeight="1">
      <c r="A5" s="7" t="s">
        <v>172</v>
      </c>
      <c r="B5" s="8" t="s">
        <v>4</v>
      </c>
      <c r="C5" s="8" t="s">
        <v>4</v>
      </c>
      <c r="D5" s="8" t="s">
        <v>173</v>
      </c>
      <c r="E5" s="8" t="s">
        <v>180</v>
      </c>
      <c r="F5" s="8" t="s">
        <v>246</v>
      </c>
      <c r="G5" s="24"/>
      <c r="H5" s="25"/>
      <c r="I5" s="25"/>
      <c r="J5" s="25"/>
      <c r="K5" s="25"/>
      <c r="L5" s="37"/>
      <c r="M5" s="8" t="s">
        <v>141</v>
      </c>
      <c r="N5" s="8" t="s">
        <v>4</v>
      </c>
      <c r="O5" s="38" t="s">
        <v>247</v>
      </c>
      <c r="P5" s="39"/>
      <c r="Q5" s="38" t="s">
        <v>227</v>
      </c>
      <c r="R5" s="46"/>
      <c r="S5" s="8"/>
      <c r="T5" s="8" t="s">
        <v>4</v>
      </c>
    </row>
    <row r="6" spans="1:20" ht="15" customHeight="1">
      <c r="A6" s="7" t="s">
        <v>4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24"/>
      <c r="H6" s="25"/>
      <c r="I6" s="25"/>
      <c r="J6" s="25"/>
      <c r="K6" s="25"/>
      <c r="L6" s="37"/>
      <c r="M6" s="8" t="s">
        <v>4</v>
      </c>
      <c r="N6" s="8" t="s">
        <v>4</v>
      </c>
      <c r="O6" s="24"/>
      <c r="P6" s="25"/>
      <c r="Q6" s="24"/>
      <c r="R6" s="37"/>
      <c r="S6" s="8" t="s">
        <v>4</v>
      </c>
      <c r="T6" s="8" t="s">
        <v>4</v>
      </c>
    </row>
    <row r="7" spans="1:20" ht="30.75" customHeight="1">
      <c r="A7" s="7" t="s">
        <v>4</v>
      </c>
      <c r="B7" s="8" t="s">
        <v>4</v>
      </c>
      <c r="C7" s="8" t="s">
        <v>4</v>
      </c>
      <c r="D7" s="8" t="s">
        <v>4</v>
      </c>
      <c r="E7" s="8" t="s">
        <v>4</v>
      </c>
      <c r="F7" s="8" t="s">
        <v>4</v>
      </c>
      <c r="G7" s="26"/>
      <c r="H7" s="27"/>
      <c r="I7" s="27"/>
      <c r="J7" s="27"/>
      <c r="K7" s="27"/>
      <c r="L7" s="40"/>
      <c r="M7" s="8" t="s">
        <v>4</v>
      </c>
      <c r="N7" s="8" t="s">
        <v>4</v>
      </c>
      <c r="O7" s="26"/>
      <c r="P7" s="27"/>
      <c r="Q7" s="26"/>
      <c r="R7" s="40"/>
      <c r="S7" s="8" t="s">
        <v>4</v>
      </c>
      <c r="T7" s="8" t="s">
        <v>4</v>
      </c>
    </row>
    <row r="8" spans="1:20" ht="24" customHeight="1">
      <c r="A8" s="7" t="s">
        <v>177</v>
      </c>
      <c r="B8" s="8" t="s">
        <v>178</v>
      </c>
      <c r="C8" s="8" t="s">
        <v>179</v>
      </c>
      <c r="D8" s="8" t="s">
        <v>11</v>
      </c>
      <c r="E8" s="8" t="s">
        <v>12</v>
      </c>
      <c r="F8" s="8" t="s">
        <v>21</v>
      </c>
      <c r="G8" s="8" t="s">
        <v>13</v>
      </c>
      <c r="H8" s="8" t="s">
        <v>4</v>
      </c>
      <c r="I8" s="8" t="s">
        <v>4</v>
      </c>
      <c r="J8" s="8" t="s">
        <v>32</v>
      </c>
      <c r="K8" s="8" t="s">
        <v>4</v>
      </c>
      <c r="L8" s="8" t="s">
        <v>4</v>
      </c>
      <c r="M8" s="8" t="s">
        <v>14</v>
      </c>
      <c r="N8" s="8" t="s">
        <v>4</v>
      </c>
      <c r="O8" s="8" t="s">
        <v>49</v>
      </c>
      <c r="P8" s="8" t="s">
        <v>4</v>
      </c>
      <c r="Q8" s="8" t="s">
        <v>59</v>
      </c>
      <c r="R8" s="8" t="s">
        <v>59</v>
      </c>
      <c r="S8" s="47" t="s">
        <v>68</v>
      </c>
      <c r="T8" s="8" t="s">
        <v>4</v>
      </c>
    </row>
    <row r="9" spans="1:20" ht="24" customHeight="1">
      <c r="A9" s="7" t="s">
        <v>4</v>
      </c>
      <c r="B9" s="8" t="s">
        <v>4</v>
      </c>
      <c r="C9" s="8" t="s">
        <v>4</v>
      </c>
      <c r="D9" s="8" t="s">
        <v>180</v>
      </c>
      <c r="E9" s="28"/>
      <c r="F9" s="28"/>
      <c r="G9" s="28"/>
      <c r="H9" s="9"/>
      <c r="I9" s="9"/>
      <c r="J9" s="28"/>
      <c r="K9" s="9"/>
      <c r="L9" s="9"/>
      <c r="M9" s="28"/>
      <c r="N9" s="9"/>
      <c r="O9" s="28"/>
      <c r="P9" s="9"/>
      <c r="Q9" s="28"/>
      <c r="R9" s="9"/>
      <c r="S9" s="48"/>
      <c r="T9" s="28"/>
    </row>
    <row r="10" spans="1:20" ht="24" customHeight="1">
      <c r="A10" s="10" t="s">
        <v>181</v>
      </c>
      <c r="B10" s="11" t="s">
        <v>4</v>
      </c>
      <c r="C10" s="11" t="s">
        <v>4</v>
      </c>
      <c r="D10" s="11" t="s">
        <v>182</v>
      </c>
      <c r="E10" s="28">
        <v>80000</v>
      </c>
      <c r="F10" s="28"/>
      <c r="G10" s="28"/>
      <c r="H10" s="9"/>
      <c r="I10" s="9"/>
      <c r="J10" s="28"/>
      <c r="K10" s="9"/>
      <c r="L10" s="9"/>
      <c r="M10" s="28">
        <v>80000</v>
      </c>
      <c r="N10" s="9"/>
      <c r="O10" s="28"/>
      <c r="P10" s="9"/>
      <c r="Q10" s="28">
        <v>80000</v>
      </c>
      <c r="R10" s="9"/>
      <c r="S10" s="48"/>
      <c r="T10" s="28"/>
    </row>
    <row r="11" spans="1:20" ht="24" customHeight="1">
      <c r="A11" s="10">
        <v>20102</v>
      </c>
      <c r="B11" s="11" t="s">
        <v>4</v>
      </c>
      <c r="C11" s="11" t="s">
        <v>4</v>
      </c>
      <c r="D11" s="11" t="s">
        <v>248</v>
      </c>
      <c r="E11" s="28">
        <v>80000</v>
      </c>
      <c r="F11" s="28"/>
      <c r="G11" s="28"/>
      <c r="H11" s="9"/>
      <c r="I11" s="9"/>
      <c r="J11" s="28"/>
      <c r="K11" s="9"/>
      <c r="L11" s="9"/>
      <c r="M11" s="28">
        <v>80000</v>
      </c>
      <c r="N11" s="9"/>
      <c r="O11" s="28"/>
      <c r="P11" s="9"/>
      <c r="Q11" s="28">
        <v>80000</v>
      </c>
      <c r="R11" s="9"/>
      <c r="S11" s="48"/>
      <c r="T11" s="28"/>
    </row>
    <row r="12" spans="1:20" ht="24" customHeight="1">
      <c r="A12" s="10">
        <v>2010201</v>
      </c>
      <c r="B12" s="11" t="s">
        <v>4</v>
      </c>
      <c r="C12" s="11" t="s">
        <v>4</v>
      </c>
      <c r="D12" s="11" t="s">
        <v>184</v>
      </c>
      <c r="E12" s="28">
        <v>80000</v>
      </c>
      <c r="F12" s="28"/>
      <c r="G12" s="28"/>
      <c r="H12" s="9"/>
      <c r="I12" s="9"/>
      <c r="J12" s="28"/>
      <c r="K12" s="9"/>
      <c r="L12" s="9"/>
      <c r="M12" s="28">
        <v>80000</v>
      </c>
      <c r="N12" s="9"/>
      <c r="O12" s="28"/>
      <c r="P12" s="9"/>
      <c r="Q12" s="28">
        <v>80000</v>
      </c>
      <c r="R12" s="9"/>
      <c r="S12" s="48"/>
      <c r="T12" s="28"/>
    </row>
    <row r="13" spans="1:20" ht="24" customHeight="1">
      <c r="A13" s="10" t="s">
        <v>4</v>
      </c>
      <c r="B13" s="11" t="s">
        <v>4</v>
      </c>
      <c r="C13" s="11" t="s">
        <v>4</v>
      </c>
      <c r="D13" s="11" t="s">
        <v>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49"/>
      <c r="T13" s="9"/>
    </row>
    <row r="14" spans="1:20" ht="24" customHeight="1">
      <c r="A14" s="10" t="s">
        <v>4</v>
      </c>
      <c r="B14" s="11" t="s">
        <v>4</v>
      </c>
      <c r="C14" s="11" t="s">
        <v>4</v>
      </c>
      <c r="D14" s="11" t="s">
        <v>4</v>
      </c>
      <c r="E14" s="9" t="s">
        <v>4</v>
      </c>
      <c r="F14" s="9" t="s">
        <v>4</v>
      </c>
      <c r="G14" s="9" t="s">
        <v>4</v>
      </c>
      <c r="H14" s="9" t="s">
        <v>4</v>
      </c>
      <c r="I14" s="9" t="s">
        <v>4</v>
      </c>
      <c r="J14" s="9" t="s">
        <v>4</v>
      </c>
      <c r="K14" s="9" t="s">
        <v>4</v>
      </c>
      <c r="L14" s="9" t="s">
        <v>4</v>
      </c>
      <c r="M14" s="9" t="s">
        <v>4</v>
      </c>
      <c r="N14" s="9" t="s">
        <v>4</v>
      </c>
      <c r="O14" s="9" t="s">
        <v>4</v>
      </c>
      <c r="P14" s="9" t="s">
        <v>4</v>
      </c>
      <c r="Q14" s="9" t="s">
        <v>4</v>
      </c>
      <c r="R14" s="9" t="s">
        <v>4</v>
      </c>
      <c r="S14" s="49" t="s">
        <v>4</v>
      </c>
      <c r="T14" s="9" t="s">
        <v>4</v>
      </c>
    </row>
    <row r="15" spans="1:20" ht="24" customHeight="1">
      <c r="A15" s="10" t="s">
        <v>4</v>
      </c>
      <c r="B15" s="11" t="s">
        <v>4</v>
      </c>
      <c r="C15" s="11" t="s">
        <v>4</v>
      </c>
      <c r="D15" s="11" t="s">
        <v>4</v>
      </c>
      <c r="E15" s="9" t="s">
        <v>4</v>
      </c>
      <c r="F15" s="9" t="s">
        <v>4</v>
      </c>
      <c r="G15" s="9" t="s">
        <v>4</v>
      </c>
      <c r="H15" s="9" t="s">
        <v>4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  <c r="N15" s="9" t="s">
        <v>4</v>
      </c>
      <c r="O15" s="9" t="s">
        <v>4</v>
      </c>
      <c r="P15" s="9" t="s">
        <v>4</v>
      </c>
      <c r="Q15" s="9" t="s">
        <v>4</v>
      </c>
      <c r="R15" s="9" t="s">
        <v>4</v>
      </c>
      <c r="S15" s="49" t="s">
        <v>4</v>
      </c>
      <c r="T15" s="9" t="s">
        <v>4</v>
      </c>
    </row>
    <row r="16" spans="1:20" ht="24" customHeight="1">
      <c r="A16" s="10" t="s">
        <v>4</v>
      </c>
      <c r="B16" s="11" t="s">
        <v>4</v>
      </c>
      <c r="C16" s="11" t="s">
        <v>4</v>
      </c>
      <c r="D16" s="11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49" t="s">
        <v>4</v>
      </c>
      <c r="T16" s="9" t="s">
        <v>4</v>
      </c>
    </row>
    <row r="17" spans="1:20" ht="24" customHeight="1">
      <c r="A17" s="12" t="s">
        <v>4</v>
      </c>
      <c r="B17" s="13" t="s">
        <v>4</v>
      </c>
      <c r="C17" s="13" t="s">
        <v>4</v>
      </c>
      <c r="D17" s="13" t="s">
        <v>4</v>
      </c>
      <c r="E17" s="14" t="s">
        <v>4</v>
      </c>
      <c r="F17" s="14" t="s">
        <v>4</v>
      </c>
      <c r="G17" s="14" t="s">
        <v>4</v>
      </c>
      <c r="H17" s="14" t="s">
        <v>4</v>
      </c>
      <c r="I17" s="14" t="s">
        <v>4</v>
      </c>
      <c r="J17" s="14" t="s">
        <v>4</v>
      </c>
      <c r="K17" s="14" t="s">
        <v>4</v>
      </c>
      <c r="L17" s="14" t="s">
        <v>4</v>
      </c>
      <c r="M17" s="14" t="s">
        <v>4</v>
      </c>
      <c r="N17" s="14" t="s">
        <v>4</v>
      </c>
      <c r="O17" s="14" t="s">
        <v>4</v>
      </c>
      <c r="P17" s="14" t="s">
        <v>4</v>
      </c>
      <c r="Q17" s="14" t="s">
        <v>4</v>
      </c>
      <c r="R17" s="14" t="s">
        <v>4</v>
      </c>
      <c r="S17" s="50" t="s">
        <v>4</v>
      </c>
      <c r="T17" s="14" t="s">
        <v>4</v>
      </c>
    </row>
    <row r="18" spans="1:20" ht="24" customHeight="1">
      <c r="A18" s="29" t="s">
        <v>249</v>
      </c>
      <c r="B18" s="30" t="s">
        <v>4</v>
      </c>
      <c r="C18" s="30" t="s">
        <v>4</v>
      </c>
      <c r="D18" s="30" t="s">
        <v>4</v>
      </c>
      <c r="E18" s="31" t="s">
        <v>4</v>
      </c>
      <c r="F18" s="31" t="s">
        <v>4</v>
      </c>
      <c r="G18" s="31" t="s">
        <v>4</v>
      </c>
      <c r="H18" s="31" t="s">
        <v>4</v>
      </c>
      <c r="I18" s="31" t="s">
        <v>4</v>
      </c>
      <c r="J18" s="31" t="s">
        <v>4</v>
      </c>
      <c r="K18" s="31" t="s">
        <v>4</v>
      </c>
      <c r="L18" s="31" t="s">
        <v>4</v>
      </c>
      <c r="M18" s="31" t="s">
        <v>4</v>
      </c>
      <c r="N18" s="17" t="s">
        <v>4</v>
      </c>
      <c r="O18" s="31" t="s">
        <v>4</v>
      </c>
      <c r="P18" s="31" t="s">
        <v>4</v>
      </c>
      <c r="Q18" s="17" t="s">
        <v>4</v>
      </c>
      <c r="R18" s="31" t="s">
        <v>4</v>
      </c>
      <c r="S18" s="31" t="s">
        <v>4</v>
      </c>
      <c r="T18" s="17" t="s">
        <v>4</v>
      </c>
    </row>
    <row r="19" spans="1:20" ht="24" customHeight="1">
      <c r="A19" s="32" t="s">
        <v>250</v>
      </c>
      <c r="B19" s="31" t="s">
        <v>4</v>
      </c>
      <c r="C19" s="31" t="s">
        <v>4</v>
      </c>
      <c r="D19" s="31" t="s">
        <v>4</v>
      </c>
      <c r="E19" s="30" t="s">
        <v>251</v>
      </c>
      <c r="F19" s="30" t="s">
        <v>4</v>
      </c>
      <c r="G19" s="30" t="s">
        <v>4</v>
      </c>
      <c r="H19" s="30" t="s">
        <v>4</v>
      </c>
      <c r="I19" s="33">
        <v>0</v>
      </c>
      <c r="J19" s="41" t="s">
        <v>4</v>
      </c>
      <c r="K19" s="41" t="s">
        <v>4</v>
      </c>
      <c r="L19" s="30" t="s">
        <v>252</v>
      </c>
      <c r="M19" s="30" t="s">
        <v>4</v>
      </c>
      <c r="N19" s="42" t="s">
        <v>4</v>
      </c>
      <c r="O19" s="30" t="s">
        <v>4</v>
      </c>
      <c r="P19" s="33"/>
      <c r="Q19" s="42">
        <v>0</v>
      </c>
      <c r="R19" s="30"/>
      <c r="S19" s="30" t="s">
        <v>253</v>
      </c>
      <c r="T19" s="42" t="s">
        <v>4</v>
      </c>
    </row>
    <row r="20" spans="1:20" ht="24" customHeight="1">
      <c r="A20" s="32" t="s">
        <v>254</v>
      </c>
      <c r="B20" s="31" t="s">
        <v>4</v>
      </c>
      <c r="C20" s="31" t="s">
        <v>4</v>
      </c>
      <c r="D20" s="31" t="s">
        <v>4</v>
      </c>
      <c r="E20" s="30" t="s">
        <v>255</v>
      </c>
      <c r="F20" s="30" t="s">
        <v>4</v>
      </c>
      <c r="G20" s="30" t="s">
        <v>4</v>
      </c>
      <c r="H20" s="33">
        <v>0</v>
      </c>
      <c r="I20" s="34" t="s">
        <v>4</v>
      </c>
      <c r="J20" s="34" t="s">
        <v>4</v>
      </c>
      <c r="K20" s="30" t="s">
        <v>256</v>
      </c>
      <c r="L20" s="30" t="s">
        <v>4</v>
      </c>
      <c r="M20" s="30" t="s">
        <v>4</v>
      </c>
      <c r="N20" s="42" t="s">
        <v>4</v>
      </c>
      <c r="O20" s="30" t="s">
        <v>4</v>
      </c>
      <c r="P20" s="30" t="s">
        <v>4</v>
      </c>
      <c r="Q20" s="42">
        <v>2</v>
      </c>
      <c r="R20" s="30" t="s">
        <v>4</v>
      </c>
      <c r="S20" s="31" t="s">
        <v>4</v>
      </c>
      <c r="T20" s="17" t="s">
        <v>4</v>
      </c>
    </row>
    <row r="21" spans="1:20" ht="24" customHeight="1">
      <c r="A21" s="32" t="s">
        <v>257</v>
      </c>
      <c r="B21" s="31" t="s">
        <v>4</v>
      </c>
      <c r="C21" s="31" t="s">
        <v>4</v>
      </c>
      <c r="D21" s="31" t="s">
        <v>4</v>
      </c>
      <c r="E21" s="30" t="s">
        <v>258</v>
      </c>
      <c r="F21" s="30" t="s">
        <v>4</v>
      </c>
      <c r="G21" s="33">
        <v>0</v>
      </c>
      <c r="H21" s="34" t="s">
        <v>4</v>
      </c>
      <c r="I21" s="31" t="s">
        <v>259</v>
      </c>
      <c r="J21" s="31" t="s">
        <v>4</v>
      </c>
      <c r="K21" s="33">
        <v>0</v>
      </c>
      <c r="L21" s="34" t="s">
        <v>4</v>
      </c>
      <c r="M21" s="30" t="s">
        <v>260</v>
      </c>
      <c r="N21" s="43">
        <v>0</v>
      </c>
      <c r="O21" s="30" t="s">
        <v>261</v>
      </c>
      <c r="P21" s="30" t="s">
        <v>4</v>
      </c>
      <c r="Q21" s="51" t="s">
        <v>259</v>
      </c>
      <c r="R21" s="33">
        <v>0</v>
      </c>
      <c r="S21" s="34" t="s">
        <v>4</v>
      </c>
      <c r="T21" s="30" t="s">
        <v>262</v>
      </c>
    </row>
    <row r="23" ht="14.25">
      <c r="M23" s="35"/>
    </row>
  </sheetData>
  <sheetProtection/>
  <mergeCells count="271">
    <mergeCell ref="A1:T1"/>
    <mergeCell ref="A4:D4"/>
    <mergeCell ref="E4:F4"/>
    <mergeCell ref="M4:R4"/>
    <mergeCell ref="S4:T4"/>
    <mergeCell ref="G8:I8"/>
    <mergeCell ref="J8:L8"/>
    <mergeCell ref="M8:N8"/>
    <mergeCell ref="O8:P8"/>
    <mergeCell ref="Q8:R8"/>
    <mergeCell ref="S8:T8"/>
    <mergeCell ref="G9:I9"/>
    <mergeCell ref="J9:L9"/>
    <mergeCell ref="M9:N9"/>
    <mergeCell ref="O9:P9"/>
    <mergeCell ref="Q9:R9"/>
    <mergeCell ref="S9:T9"/>
    <mergeCell ref="A10:C10"/>
    <mergeCell ref="G10:I10"/>
    <mergeCell ref="J10:L10"/>
    <mergeCell ref="M10:N10"/>
    <mergeCell ref="O10:P10"/>
    <mergeCell ref="Q10:R10"/>
    <mergeCell ref="S10:T10"/>
    <mergeCell ref="A11:C11"/>
    <mergeCell ref="G11:I11"/>
    <mergeCell ref="J11:L11"/>
    <mergeCell ref="M11:N11"/>
    <mergeCell ref="O11:P11"/>
    <mergeCell ref="Q11:R11"/>
    <mergeCell ref="S11:T11"/>
    <mergeCell ref="A12:C12"/>
    <mergeCell ref="G12:I12"/>
    <mergeCell ref="J12:L12"/>
    <mergeCell ref="M12:N12"/>
    <mergeCell ref="O12:P12"/>
    <mergeCell ref="Q12:R12"/>
    <mergeCell ref="S12:T12"/>
    <mergeCell ref="A13:C13"/>
    <mergeCell ref="G13:I13"/>
    <mergeCell ref="J13:L13"/>
    <mergeCell ref="M13:N13"/>
    <mergeCell ref="O13:P13"/>
    <mergeCell ref="Q13:R13"/>
    <mergeCell ref="S13:T13"/>
    <mergeCell ref="A14:C14"/>
    <mergeCell ref="G14:I14"/>
    <mergeCell ref="J14:L14"/>
    <mergeCell ref="M14:N14"/>
    <mergeCell ref="O14:P14"/>
    <mergeCell ref="Q14:R14"/>
    <mergeCell ref="S14:T14"/>
    <mergeCell ref="A15:C15"/>
    <mergeCell ref="G15:I15"/>
    <mergeCell ref="J15:L15"/>
    <mergeCell ref="M15:N15"/>
    <mergeCell ref="O15:P15"/>
    <mergeCell ref="Q15:R15"/>
    <mergeCell ref="S15:T15"/>
    <mergeCell ref="A16:C16"/>
    <mergeCell ref="G16:I16"/>
    <mergeCell ref="J16:L16"/>
    <mergeCell ref="M16:N16"/>
    <mergeCell ref="O16:P16"/>
    <mergeCell ref="Q16:R16"/>
    <mergeCell ref="S16:T16"/>
    <mergeCell ref="A17:C17"/>
    <mergeCell ref="G17:I17"/>
    <mergeCell ref="J17:L17"/>
    <mergeCell ref="M17:N17"/>
    <mergeCell ref="O17:P17"/>
    <mergeCell ref="Q17:R17"/>
    <mergeCell ref="S17:T17"/>
    <mergeCell ref="A18:D18"/>
    <mergeCell ref="G18:I18"/>
    <mergeCell ref="J18:L18"/>
    <mergeCell ref="O18:P18"/>
    <mergeCell ref="A19:D19"/>
    <mergeCell ref="E19:H19"/>
    <mergeCell ref="I19:K19"/>
    <mergeCell ref="L19:O19"/>
    <mergeCell ref="Q19:R19"/>
    <mergeCell ref="A20:D20"/>
    <mergeCell ref="E20:G20"/>
    <mergeCell ref="H20:J20"/>
    <mergeCell ref="K20:P20"/>
    <mergeCell ref="Q20:R20"/>
    <mergeCell ref="A21:D21"/>
    <mergeCell ref="E21:F21"/>
    <mergeCell ref="G21:H21"/>
    <mergeCell ref="I21:J21"/>
    <mergeCell ref="K21:L21"/>
    <mergeCell ref="O21:P21"/>
    <mergeCell ref="A8:A9"/>
    <mergeCell ref="B8:B9"/>
    <mergeCell ref="C8:C9"/>
    <mergeCell ref="D5:D7"/>
    <mergeCell ref="E5:E7"/>
    <mergeCell ref="F5:F7"/>
    <mergeCell ref="M5:N7"/>
    <mergeCell ref="O5:P7"/>
    <mergeCell ref="Q5:R7"/>
    <mergeCell ref="S5:T7"/>
    <mergeCell ref="A5:C7"/>
    <mergeCell ref="G4:L7"/>
  </mergeCells>
  <printOptions/>
  <pageMargins left="0.75" right="0.75" top="1" bottom="1" header="0.5" footer="0.5"/>
  <pageSetup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1" sqref="D1:I1"/>
    </sheetView>
  </sheetViews>
  <sheetFormatPr defaultColWidth="9.140625" defaultRowHeight="12.75"/>
  <cols>
    <col min="1" max="3" width="3.140625" style="0" customWidth="1"/>
    <col min="4" max="4" width="29.00390625" style="0" customWidth="1"/>
    <col min="5" max="9" width="13.421875" style="0" customWidth="1"/>
  </cols>
  <sheetData>
    <row r="1" spans="4:9" ht="36" customHeight="1">
      <c r="D1" s="1" t="s">
        <v>263</v>
      </c>
      <c r="E1" s="1"/>
      <c r="F1" s="1"/>
      <c r="G1" s="1"/>
      <c r="H1" s="1"/>
      <c r="I1" s="1"/>
    </row>
    <row r="2" spans="1:4" ht="44.25" customHeight="1">
      <c r="A2" s="2"/>
      <c r="B2" s="3" t="s">
        <v>136</v>
      </c>
      <c r="C2" s="3"/>
      <c r="D2" s="3"/>
    </row>
    <row r="3" spans="1:9" ht="15" customHeight="1">
      <c r="A3" s="4" t="s">
        <v>6</v>
      </c>
      <c r="B3" s="5" t="s">
        <v>4</v>
      </c>
      <c r="C3" s="5" t="s">
        <v>4</v>
      </c>
      <c r="D3" s="5" t="s">
        <v>4</v>
      </c>
      <c r="E3" s="5" t="s">
        <v>180</v>
      </c>
      <c r="F3" s="6" t="s">
        <v>207</v>
      </c>
      <c r="G3" s="6" t="s">
        <v>4</v>
      </c>
      <c r="H3" s="6" t="s">
        <v>208</v>
      </c>
      <c r="I3" s="6" t="s">
        <v>4</v>
      </c>
    </row>
    <row r="4" spans="1:9" ht="15" customHeight="1">
      <c r="A4" s="7" t="s">
        <v>172</v>
      </c>
      <c r="B4" s="8" t="s">
        <v>4</v>
      </c>
      <c r="C4" s="8" t="s">
        <v>4</v>
      </c>
      <c r="D4" s="8" t="s">
        <v>173</v>
      </c>
      <c r="E4" s="8" t="s">
        <v>4</v>
      </c>
      <c r="F4" s="8" t="s">
        <v>141</v>
      </c>
      <c r="G4" s="8" t="s">
        <v>211</v>
      </c>
      <c r="H4" s="8" t="s">
        <v>141</v>
      </c>
      <c r="I4" s="8" t="s">
        <v>218</v>
      </c>
    </row>
    <row r="5" spans="1:9" ht="15" customHeight="1">
      <c r="A5" s="7" t="s">
        <v>4</v>
      </c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</row>
    <row r="6" spans="1:9" ht="15" customHeight="1">
      <c r="A6" s="7" t="s">
        <v>4</v>
      </c>
      <c r="B6" s="8" t="s">
        <v>4</v>
      </c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8" t="s">
        <v>4</v>
      </c>
      <c r="I6" s="8" t="s">
        <v>4</v>
      </c>
    </row>
    <row r="7" spans="1:9" ht="15" customHeight="1">
      <c r="A7" s="7" t="s">
        <v>177</v>
      </c>
      <c r="B7" s="8" t="s">
        <v>178</v>
      </c>
      <c r="C7" s="8" t="s">
        <v>179</v>
      </c>
      <c r="D7" s="8" t="s">
        <v>11</v>
      </c>
      <c r="E7" s="8" t="s">
        <v>12</v>
      </c>
      <c r="F7" s="8" t="s">
        <v>21</v>
      </c>
      <c r="G7" s="8" t="s">
        <v>13</v>
      </c>
      <c r="H7" s="8" t="s">
        <v>68</v>
      </c>
      <c r="I7" s="8" t="s">
        <v>73</v>
      </c>
    </row>
    <row r="8" spans="1:9" ht="15" customHeight="1">
      <c r="A8" s="7" t="s">
        <v>4</v>
      </c>
      <c r="B8" s="8" t="s">
        <v>4</v>
      </c>
      <c r="C8" s="8" t="s">
        <v>4</v>
      </c>
      <c r="D8" s="8" t="s">
        <v>180</v>
      </c>
      <c r="E8" s="9" t="s">
        <v>4</v>
      </c>
      <c r="F8" s="9" t="s">
        <v>4</v>
      </c>
      <c r="G8" s="9" t="s">
        <v>4</v>
      </c>
      <c r="H8" s="9" t="s">
        <v>4</v>
      </c>
      <c r="I8" s="9" t="s">
        <v>4</v>
      </c>
    </row>
    <row r="9" spans="1:9" ht="15" customHeight="1">
      <c r="A9" s="10" t="s">
        <v>4</v>
      </c>
      <c r="B9" s="11" t="s">
        <v>4</v>
      </c>
      <c r="C9" s="11" t="s">
        <v>4</v>
      </c>
      <c r="D9" s="11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</row>
    <row r="10" spans="1:9" ht="15" customHeight="1">
      <c r="A10" s="10" t="s">
        <v>4</v>
      </c>
      <c r="B10" s="11" t="s">
        <v>4</v>
      </c>
      <c r="C10" s="11" t="s">
        <v>4</v>
      </c>
      <c r="D10" s="11" t="s">
        <v>4</v>
      </c>
      <c r="E10" s="9" t="s">
        <v>4</v>
      </c>
      <c r="F10" s="9" t="s">
        <v>4</v>
      </c>
      <c r="G10" s="9" t="s">
        <v>4</v>
      </c>
      <c r="H10" s="9" t="s">
        <v>4</v>
      </c>
      <c r="I10" s="9" t="s">
        <v>4</v>
      </c>
    </row>
    <row r="11" spans="1:9" ht="15" customHeight="1">
      <c r="A11" s="10" t="s">
        <v>4</v>
      </c>
      <c r="B11" s="11" t="s">
        <v>4</v>
      </c>
      <c r="C11" s="11" t="s">
        <v>4</v>
      </c>
      <c r="D11" s="11" t="s">
        <v>4</v>
      </c>
      <c r="E11" s="9" t="s">
        <v>4</v>
      </c>
      <c r="F11" s="9" t="s">
        <v>4</v>
      </c>
      <c r="G11" s="9" t="s">
        <v>4</v>
      </c>
      <c r="H11" s="9" t="s">
        <v>4</v>
      </c>
      <c r="I11" s="9" t="s">
        <v>4</v>
      </c>
    </row>
    <row r="12" spans="1:9" ht="15" customHeight="1">
      <c r="A12" s="10" t="s">
        <v>4</v>
      </c>
      <c r="B12" s="11" t="s">
        <v>4</v>
      </c>
      <c r="C12" s="11" t="s">
        <v>4</v>
      </c>
      <c r="D12" s="11" t="s">
        <v>4</v>
      </c>
      <c r="E12" s="9" t="s">
        <v>4</v>
      </c>
      <c r="F12" s="9" t="s">
        <v>4</v>
      </c>
      <c r="G12" s="9" t="s">
        <v>4</v>
      </c>
      <c r="H12" s="9" t="s">
        <v>4</v>
      </c>
      <c r="I12" s="9" t="s">
        <v>4</v>
      </c>
    </row>
    <row r="13" spans="1:9" ht="15" customHeight="1">
      <c r="A13" s="10" t="s">
        <v>4</v>
      </c>
      <c r="B13" s="11" t="s">
        <v>4</v>
      </c>
      <c r="C13" s="11" t="s">
        <v>4</v>
      </c>
      <c r="D13" s="11" t="s">
        <v>4</v>
      </c>
      <c r="E13" s="9" t="s">
        <v>4</v>
      </c>
      <c r="F13" s="9" t="s">
        <v>4</v>
      </c>
      <c r="G13" s="9" t="s">
        <v>4</v>
      </c>
      <c r="H13" s="9" t="s">
        <v>4</v>
      </c>
      <c r="I13" s="9" t="s">
        <v>4</v>
      </c>
    </row>
    <row r="14" spans="1:9" ht="15" customHeight="1">
      <c r="A14" s="12" t="s">
        <v>4</v>
      </c>
      <c r="B14" s="13" t="s">
        <v>4</v>
      </c>
      <c r="C14" s="13" t="s">
        <v>4</v>
      </c>
      <c r="D14" s="13" t="s">
        <v>4</v>
      </c>
      <c r="E14" s="14" t="s">
        <v>4</v>
      </c>
      <c r="F14" s="14" t="s">
        <v>4</v>
      </c>
      <c r="G14" s="14" t="s">
        <v>4</v>
      </c>
      <c r="H14" s="14" t="s">
        <v>4</v>
      </c>
      <c r="I14" s="14" t="s">
        <v>4</v>
      </c>
    </row>
    <row r="15" spans="1:9" ht="15" customHeight="1">
      <c r="A15" s="15"/>
      <c r="B15" s="16"/>
      <c r="C15" s="16"/>
      <c r="D15" s="16"/>
      <c r="E15" s="17" t="s">
        <v>4</v>
      </c>
      <c r="F15" s="17" t="s">
        <v>4</v>
      </c>
      <c r="G15" s="17" t="s">
        <v>4</v>
      </c>
      <c r="H15" s="17" t="s">
        <v>4</v>
      </c>
      <c r="I15" s="17" t="s">
        <v>4</v>
      </c>
    </row>
  </sheetData>
  <sheetProtection/>
  <mergeCells count="22">
    <mergeCell ref="D1:I1"/>
    <mergeCell ref="B2:D2"/>
    <mergeCell ref="A3:D3"/>
    <mergeCell ref="F3:G3"/>
    <mergeCell ref="H3:I3"/>
    <mergeCell ref="A9:C9"/>
    <mergeCell ref="A10:C10"/>
    <mergeCell ref="A11:C11"/>
    <mergeCell ref="A12:C12"/>
    <mergeCell ref="A13:C13"/>
    <mergeCell ref="A14:C14"/>
    <mergeCell ref="A15:D15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A4:C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</dc:creator>
  <cp:keywords/>
  <dc:description/>
  <cp:lastModifiedBy>Administrator</cp:lastModifiedBy>
  <dcterms:created xsi:type="dcterms:W3CDTF">2016-08-08T08:28:06Z</dcterms:created>
  <dcterms:modified xsi:type="dcterms:W3CDTF">2020-06-02T13:06:54Z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