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15" activeTab="0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<sst xmlns="http://schemas.openxmlformats.org/spreadsheetml/2006/main" count="2510" uniqueCount="372">
  <si>
    <t>2020年部门预算收支总表</t>
  </si>
  <si>
    <t xml:space="preserve">编制单位：临县临泉镇人民政府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</si>
  <si>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</si>
  <si>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</si>
  <si>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</si>
  <si>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</si>
  <si>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</si>
  <si>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</si>
  <si>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</si>
  <si>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</si>
  <si>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</si>
  <si>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</si>
  <si>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</si>
  <si>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</si>
  <si>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</si>
  <si>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</si>
  <si>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</si>
  <si>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</si>
  <si>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</si>
  <si>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</si>
  <si>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</si>
  <si>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</si>
  <si>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</si>
  <si>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</si>
  <si>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</si>
  <si>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</si>
  <si>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</si>
  <si>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</si>
  <si>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</si>
  <si>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</si>
  <si>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</si>
  <si>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</si>
  <si>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</si>
  <si>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</si>
  <si>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</si>
  <si>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</si>
  <si>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</si>
  <si>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</si>
  <si>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</si>
  <si>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</si>
  <si>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</si>
  <si>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</si>
  <si>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</si>
  <si>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</si>
  <si>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</si>
  <si>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</si>
  <si>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</si>
  <si>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</si>
  <si>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</si>
  <si>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</si>
  <si>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</si>
  <si>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</si>
  <si>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</si>
  <si>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</si>
  <si>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</si>
  <si>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</si>
  <si>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</si>
  <si>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</si>
  <si>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</si>
  <si>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</si>
  <si>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</si>
  <si>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</si>
  <si>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</si>
  <si>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</si>
  <si>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</si>
  <si>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</si>
  <si>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</si>
  <si>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</si>
  <si>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</si>
  <si>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</si>
  <si>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</si>
  <si>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</si>
  <si>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</si>
  <si>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</si>
  <si>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</si>
  <si>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</si>
  <si>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</si>
  <si>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</si>
  <si>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</si>
  <si>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</si>
  <si>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</si>
  <si>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</si>
  <si>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</si>
  <si>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</si>
  <si>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</si>
  <si>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</si>
  <si>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</si>
  <si>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</si>
  <si>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</si>
  <si>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</si>
  <si>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</si>
  <si>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</si>
  <si>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</si>
  <si>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</si>
  <si>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</si>
  <si>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</si>
  <si>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</si>
  <si>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</si>
  <si>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</si>
  <si>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</si>
  <si>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</si>
  <si>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</si>
  <si>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</si>
  <si>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</si>
  <si>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</si>
  <si>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</si>
  <si>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</si>
  <si>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</si>
  <si>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</si>
  <si>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</si>
  <si>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</si>
  <si>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</si>
  <si>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</si>
  <si>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</si>
  <si>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</si>
  <si>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</si>
  <si>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</si>
  <si>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</si>
  <si>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</si>
  <si>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</si>
  <si>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>80</t>
  </si>
  <si>
    <t>22</t>
  </si>
  <si>
    <t>二十二、灾害防治及应急管理支出</t>
  </si>
  <si>
    <t>58</t>
  </si>
  <si>
    <t>81</t>
  </si>
  <si>
    <t>23</t>
  </si>
  <si>
    <t>二十二、其他支出</t>
  </si>
  <si>
    <t>59</t>
  </si>
  <si>
    <t xml:space="preserve">  其他支出</t>
  </si>
  <si>
    <t>82</t>
  </si>
  <si>
    <t>24</t>
  </si>
  <si>
    <t>83</t>
  </si>
  <si>
    <t>本年收入合计</t>
  </si>
  <si>
    <t>25</t>
  </si>
  <si>
    <t>本年支出合计</t>
  </si>
  <si>
    <t>84</t>
  </si>
  <si>
    <t>2020年财政拨款收入支出预算总表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</si>
  <si>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</si>
  <si>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</si>
  <si>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</si>
  <si>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</si>
  <si>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</si>
  <si>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</si>
  <si>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</si>
  <si>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</si>
  <si>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</si>
  <si>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</si>
  <si>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</si>
  <si>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</si>
  <si>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</si>
  <si>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</si>
  <si>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</si>
  <si>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</si>
  <si>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</si>
  <si>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</si>
  <si>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</si>
  <si>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</si>
  <si>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</si>
  <si>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</si>
  <si>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</si>
  <si>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</si>
  <si>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</si>
  <si>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</si>
  <si>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2020年部门预算收入总表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</si>
  <si>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</si>
  <si>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</si>
  <si>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</si>
  <si>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</si>
  <si>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</si>
  <si>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</si>
  <si>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</si>
  <si>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</si>
  <si>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</si>
  <si>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</si>
  <si>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</si>
  <si>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</si>
  <si>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</si>
  <si>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</si>
  <si>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</si>
  <si>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</si>
  <si>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</si>
  <si>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</si>
  <si>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</si>
  <si>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</si>
  <si>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</si>
  <si>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20105</t>
  </si>
  <si>
    <t>统计信息事务</t>
  </si>
  <si>
    <t>2010501</t>
  </si>
  <si>
    <t>207</t>
  </si>
  <si>
    <t>文化体育与传媒支出</t>
  </si>
  <si>
    <t>20704</t>
  </si>
  <si>
    <t>广播影视</t>
  </si>
  <si>
    <t>2070401</t>
  </si>
  <si>
    <t>社会保障和就业支出</t>
  </si>
  <si>
    <t>人力资源和社会保障管理事务</t>
  </si>
  <si>
    <t xml:space="preserve">  社会保险经办机构</t>
  </si>
  <si>
    <t>210</t>
  </si>
  <si>
    <t>医疗卫生与计划生育支出</t>
  </si>
  <si>
    <t>21007</t>
  </si>
  <si>
    <t>人口与计划生育事务</t>
  </si>
  <si>
    <t>2100701</t>
  </si>
  <si>
    <t>213</t>
  </si>
  <si>
    <t>农林水支出</t>
  </si>
  <si>
    <t>21301</t>
  </si>
  <si>
    <t>农业</t>
  </si>
  <si>
    <t>2130101</t>
  </si>
  <si>
    <t>21302</t>
  </si>
  <si>
    <t>林业</t>
  </si>
  <si>
    <t>2130201</t>
  </si>
  <si>
    <t>215</t>
  </si>
  <si>
    <t>资源勘探信息等支出</t>
  </si>
  <si>
    <t>21506</t>
  </si>
  <si>
    <t>安全生产监管</t>
  </si>
  <si>
    <t>2150601</t>
  </si>
  <si>
    <t>21508</t>
  </si>
  <si>
    <t>支持中小企业发展和管理支出</t>
  </si>
  <si>
    <t>2150801</t>
  </si>
  <si>
    <t>2020年部门预算支出总表</t>
  </si>
  <si>
    <t>基本支出</t>
  </si>
  <si>
    <t>项目支出</t>
  </si>
  <si>
    <t>上缴上级支出</t>
  </si>
  <si>
    <t>经营支出</t>
  </si>
  <si>
    <t>对附属单位补助支出</t>
  </si>
  <si>
    <t>2020年公共预算财政拨款支出预算明细表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</si>
  <si>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</si>
  <si>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</si>
  <si>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</si>
  <si>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</si>
  <si>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</si>
  <si>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</si>
  <si>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</si>
  <si>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</si>
  <si>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</si>
  <si>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</si>
  <si>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</si>
  <si>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</si>
  <si>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</si>
  <si>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医疗保险</t>
  </si>
  <si>
    <t>住房公积金</t>
  </si>
  <si>
    <t>事务支出</t>
  </si>
  <si>
    <t>其他工资福利支出</t>
  </si>
  <si>
    <t>办公费</t>
  </si>
  <si>
    <t>印刷费</t>
  </si>
  <si>
    <t>报刊费</t>
  </si>
  <si>
    <t>购置费</t>
  </si>
  <si>
    <t>取暖费</t>
  </si>
  <si>
    <t>维修费</t>
  </si>
  <si>
    <t>网络费</t>
  </si>
  <si>
    <t>老干部补助</t>
  </si>
  <si>
    <t>人大代表活动经费</t>
  </si>
  <si>
    <t>政协工作经费</t>
  </si>
  <si>
    <t>人大工作经费</t>
  </si>
  <si>
    <t>纪检活动经费</t>
  </si>
  <si>
    <t>福利费</t>
  </si>
  <si>
    <t>其他交通费用</t>
  </si>
  <si>
    <t>其他商品和服务支出</t>
  </si>
  <si>
    <t>退休取暖</t>
  </si>
  <si>
    <t>抚恤金</t>
  </si>
  <si>
    <t>生活补助</t>
  </si>
  <si>
    <t>其他对个人和家庭的补助支出</t>
  </si>
  <si>
    <t>26</t>
  </si>
  <si>
    <t>27</t>
  </si>
  <si>
    <t>28</t>
  </si>
  <si>
    <t>29</t>
  </si>
  <si>
    <t>30</t>
  </si>
  <si>
    <t>2020年公共预算财政拨款基本支出预算明细表</t>
  </si>
  <si>
    <t>2020年一般公共预算“三公”经费支出表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</si>
  <si>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</si>
  <si>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</si>
  <si>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</si>
  <si>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</si>
  <si>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</si>
  <si>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</si>
  <si>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</si>
  <si>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</si>
  <si>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</si>
  <si>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</si>
  <si>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</si>
  <si>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</si>
  <si>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</si>
  <si>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</si>
  <si>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</si>
  <si>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</si>
  <si>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</si>
  <si>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</si>
  <si>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</si>
  <si>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</si>
  <si>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</si>
  <si>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2020年政府性基金预算支出表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</si>
  <si>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</si>
  <si>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</si>
  <si>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</si>
  <si>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</si>
  <si>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</si>
  <si>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</si>
  <si>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</si>
  <si>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</si>
  <si>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</si>
  <si>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</si>
  <si>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</si>
  <si>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</si>
  <si>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</si>
  <si>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</si>
  <si>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</si>
  <si>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</si>
  <si>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</si>
  <si>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</si>
  <si>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</si>
  <si>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</si>
  <si>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</si>
  <si>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</si>
  <si>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</si>
  <si>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</si>
  <si>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</si>
  <si>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</si>
  <si>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</si>
  <si>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</si>
  <si>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税金及附加费用</t>
  </si>
  <si>
    <t>离休费</t>
  </si>
  <si>
    <t>退休费</t>
  </si>
  <si>
    <t>退职（役）费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</si>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</sst>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  <numFmt numFmtId="180" formatCode="0.0_ "/>
    <numFmt numFmtId="181" formatCode="0_ "/>
  </numFmts>
  <fonts count="26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>
        <color indexed="8"/>
      </left>
      <right style="medium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178" fontId="0" fillId="0" borderId="0">
      <alignment/>
      <protection/>
    </xf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10" fillId="0" borderId="5" applyNumberFormat="0" applyFill="0" applyAlignment="0" applyProtection="0"/>
    <xf numFmtId="0" fontId="11" fillId="6" borderId="0" applyNumberFormat="0" applyBorder="0" applyAlignment="0" applyProtection="0"/>
    <xf numFmtId="0" fontId="22" fillId="8" borderId="6" applyNumberFormat="0" applyAlignment="0" applyProtection="0"/>
    <xf numFmtId="0" fontId="24" fillId="8" borderId="1" applyNumberFormat="0" applyAlignment="0" applyProtection="0"/>
    <xf numFmtId="0" fontId="8" fillId="9" borderId="7" applyNumberFormat="0" applyAlignment="0" applyProtection="0"/>
    <xf numFmtId="0" fontId="4" fillId="2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23" fillId="4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1" fillId="16" borderId="0" applyNumberFormat="0" applyBorder="0" applyAlignment="0" applyProtection="0"/>
    <xf numFmtId="0" fontId="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4" fillId="3" borderId="0" applyNumberFormat="0" applyBorder="0" applyAlignment="0" applyProtection="0"/>
    <xf numFmtId="0" fontId="11" fillId="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/>
    </xf>
    <xf numFmtId="17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wrapText="1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179" fontId="4" fillId="0" borderId="37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179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38" xfId="0" applyFont="1" applyFill="1" applyBorder="1" applyAlignment="1">
      <alignment horizontal="left" vertical="center" shrinkToFit="1"/>
    </xf>
    <xf numFmtId="0" fontId="25" fillId="0" borderId="37" xfId="0" applyFont="1" applyFill="1" applyBorder="1" applyAlignment="1">
      <alignment horizontal="left" vertical="center" shrinkToFit="1"/>
    </xf>
    <xf numFmtId="179" fontId="25" fillId="0" borderId="13" xfId="0" applyNumberFormat="1" applyFont="1" applyFill="1" applyBorder="1" applyAlignment="1">
      <alignment horizontal="center" vertical="center" shrinkToFit="1"/>
    </xf>
    <xf numFmtId="179" fontId="25" fillId="0" borderId="37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 vertical="center" shrinkToFit="1"/>
    </xf>
    <xf numFmtId="0" fontId="25" fillId="0" borderId="15" xfId="0" applyFont="1" applyFill="1" applyBorder="1" applyAlignment="1">
      <alignment horizontal="left" vertical="center" shrinkToFit="1"/>
    </xf>
    <xf numFmtId="0" fontId="25" fillId="0" borderId="40" xfId="0" applyFont="1" applyFill="1" applyBorder="1" applyAlignment="1">
      <alignment horizontal="left" vertical="center" shrinkToFit="1"/>
    </xf>
    <xf numFmtId="0" fontId="25" fillId="0" borderId="37" xfId="0" applyFont="1" applyFill="1" applyBorder="1" applyAlignment="1">
      <alignment horizontal="left" vertical="center" shrinkToFit="1"/>
    </xf>
    <xf numFmtId="180" fontId="2" fillId="0" borderId="0" xfId="0" applyNumberFormat="1" applyFon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31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180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180" fontId="4" fillId="0" borderId="30" xfId="0" applyNumberFormat="1" applyFont="1" applyFill="1" applyBorder="1" applyAlignment="1">
      <alignment horizontal="center" vertical="center" wrapText="1" shrinkToFit="1"/>
    </xf>
    <xf numFmtId="0" fontId="0" fillId="0" borderId="37" xfId="0" applyFill="1" applyBorder="1" applyAlignment="1">
      <alignment/>
    </xf>
    <xf numFmtId="179" fontId="4" fillId="0" borderId="3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 shrinkToFit="1"/>
    </xf>
    <xf numFmtId="3" fontId="4" fillId="0" borderId="39" xfId="0" applyNumberFormat="1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17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4" fillId="0" borderId="39" xfId="0" applyNumberFormat="1" applyFont="1" applyFill="1" applyBorder="1" applyAlignment="1">
      <alignment horizontal="right" vertical="center" shrinkToFit="1"/>
    </xf>
    <xf numFmtId="3" fontId="4" fillId="0" borderId="37" xfId="0" applyNumberFormat="1" applyFont="1" applyFill="1" applyBorder="1" applyAlignment="1">
      <alignment horizontal="right" vertical="center" shrinkToFit="1"/>
    </xf>
    <xf numFmtId="0" fontId="0" fillId="0" borderId="41" xfId="0" applyFill="1" applyBorder="1" applyAlignment="1">
      <alignment/>
    </xf>
    <xf numFmtId="179" fontId="4" fillId="0" borderId="39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3" fontId="4" fillId="0" borderId="19" xfId="0" applyNumberFormat="1" applyFont="1" applyFill="1" applyBorder="1" applyAlignment="1">
      <alignment horizontal="right" vertical="center" shrinkToFit="1"/>
    </xf>
    <xf numFmtId="3" fontId="4" fillId="0" borderId="42" xfId="0" applyNumberFormat="1" applyFont="1" applyFill="1" applyBorder="1" applyAlignment="1">
      <alignment horizontal="righ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39" xfId="0" applyNumberFormat="1" applyFont="1" applyFill="1" applyBorder="1" applyAlignment="1">
      <alignment horizontal="right" vertical="center" shrinkToFit="1"/>
    </xf>
    <xf numFmtId="179" fontId="4" fillId="0" borderId="38" xfId="0" applyNumberFormat="1" applyFont="1" applyFill="1" applyBorder="1" applyAlignment="1">
      <alignment horizontal="right" vertical="center" shrinkToFit="1"/>
    </xf>
    <xf numFmtId="179" fontId="0" fillId="0" borderId="37" xfId="0" applyNumberFormat="1" applyFill="1" applyBorder="1" applyAlignment="1">
      <alignment/>
    </xf>
    <xf numFmtId="179" fontId="4" fillId="0" borderId="45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/>
    </xf>
    <xf numFmtId="0" fontId="4" fillId="0" borderId="3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7" fillId="0" borderId="13" xfId="0" applyNumberFormat="1" applyFont="1" applyFill="1" applyBorder="1" applyAlignment="1">
      <alignment horizontal="center" vertical="center" shrinkToFit="1"/>
    </xf>
    <xf numFmtId="179" fontId="0" fillId="0" borderId="37" xfId="0" applyNumberFormat="1" applyFill="1" applyBorder="1" applyAlignment="1">
      <alignment horizontal="center"/>
    </xf>
    <xf numFmtId="179" fontId="4" fillId="0" borderId="45" xfId="0" applyNumberFormat="1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0">
      <selection activeCell="I18" sqref="I18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101" customWidth="1"/>
    <col min="4" max="4" width="31.140625" style="1" customWidth="1"/>
    <col min="5" max="5" width="5.421875" style="1" customWidth="1"/>
    <col min="6" max="6" width="17.140625" style="101" customWidth="1"/>
    <col min="7" max="7" width="28.140625" style="1" customWidth="1"/>
    <col min="8" max="8" width="5.421875" style="1" customWidth="1"/>
    <col min="9" max="9" width="14.00390625" style="144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58"/>
      <c r="D1" s="2"/>
      <c r="E1" s="2"/>
      <c r="F1" s="58"/>
      <c r="G1" s="2"/>
      <c r="H1" s="2"/>
      <c r="I1" s="58"/>
    </row>
    <row r="3" spans="1:4" ht="15.75">
      <c r="A3" s="3" t="s">
        <v>1</v>
      </c>
      <c r="D3" s="21"/>
    </row>
    <row r="4" spans="1:9" ht="15" customHeight="1">
      <c r="A4" s="103" t="s">
        <v>2</v>
      </c>
      <c r="B4" s="6" t="s">
        <v>3</v>
      </c>
      <c r="C4" s="61" t="s">
        <v>3</v>
      </c>
      <c r="D4" s="6" t="s">
        <v>4</v>
      </c>
      <c r="E4" s="6" t="s">
        <v>3</v>
      </c>
      <c r="F4" s="61" t="s">
        <v>3</v>
      </c>
      <c r="G4" s="6" t="s">
        <v>3</v>
      </c>
      <c r="H4" s="6" t="s">
        <v>3</v>
      </c>
      <c r="I4" s="61" t="s">
        <v>3</v>
      </c>
    </row>
    <row r="5" spans="1:9" ht="15" customHeight="1">
      <c r="A5" s="104" t="s">
        <v>5</v>
      </c>
      <c r="B5" s="18" t="s">
        <v>6</v>
      </c>
      <c r="C5" s="63" t="s">
        <v>7</v>
      </c>
      <c r="D5" s="18" t="s">
        <v>8</v>
      </c>
      <c r="E5" s="18" t="s">
        <v>6</v>
      </c>
      <c r="F5" s="63" t="s">
        <v>7</v>
      </c>
      <c r="G5" s="18" t="s">
        <v>9</v>
      </c>
      <c r="H5" s="18" t="s">
        <v>6</v>
      </c>
      <c r="I5" s="63" t="s">
        <v>7</v>
      </c>
    </row>
    <row r="6" spans="1:9" ht="15" customHeight="1">
      <c r="A6" s="104" t="s">
        <v>10</v>
      </c>
      <c r="B6" s="18" t="s">
        <v>3</v>
      </c>
      <c r="C6" s="63" t="s">
        <v>11</v>
      </c>
      <c r="D6" s="18" t="s">
        <v>10</v>
      </c>
      <c r="E6" s="18" t="s">
        <v>3</v>
      </c>
      <c r="F6" s="63" t="s">
        <v>12</v>
      </c>
      <c r="G6" s="18" t="s">
        <v>10</v>
      </c>
      <c r="H6" s="18" t="s">
        <v>3</v>
      </c>
      <c r="I6" s="63" t="s">
        <v>13</v>
      </c>
    </row>
    <row r="7" spans="1:9" ht="15" customHeight="1">
      <c r="A7" s="10" t="s">
        <v>14</v>
      </c>
      <c r="B7" s="18" t="s">
        <v>11</v>
      </c>
      <c r="C7" s="63">
        <v>8317293</v>
      </c>
      <c r="D7" s="11" t="s">
        <v>15</v>
      </c>
      <c r="E7" s="18" t="s">
        <v>16</v>
      </c>
      <c r="F7" s="132">
        <v>6572308</v>
      </c>
      <c r="G7" s="11" t="s">
        <v>17</v>
      </c>
      <c r="H7" s="18" t="s">
        <v>18</v>
      </c>
      <c r="I7" s="63">
        <v>8317293</v>
      </c>
    </row>
    <row r="8" spans="1:9" ht="15" customHeight="1">
      <c r="A8" s="10" t="s">
        <v>19</v>
      </c>
      <c r="B8" s="18" t="s">
        <v>20</v>
      </c>
      <c r="C8" s="132"/>
      <c r="D8" s="11" t="s">
        <v>21</v>
      </c>
      <c r="E8" s="18" t="s">
        <v>22</v>
      </c>
      <c r="F8" s="132"/>
      <c r="G8" s="11" t="s">
        <v>23</v>
      </c>
      <c r="H8" s="18" t="s">
        <v>24</v>
      </c>
      <c r="I8" s="132">
        <v>7521797</v>
      </c>
    </row>
    <row r="9" spans="1:9" ht="15" customHeight="1">
      <c r="A9" s="10" t="s">
        <v>25</v>
      </c>
      <c r="B9" s="18" t="s">
        <v>12</v>
      </c>
      <c r="C9" s="132"/>
      <c r="D9" s="11" t="s">
        <v>26</v>
      </c>
      <c r="E9" s="18" t="s">
        <v>27</v>
      </c>
      <c r="F9" s="132"/>
      <c r="G9" s="11" t="s">
        <v>28</v>
      </c>
      <c r="H9" s="18" t="s">
        <v>29</v>
      </c>
      <c r="I9" s="132">
        <v>795496</v>
      </c>
    </row>
    <row r="10" spans="1:9" ht="15" customHeight="1">
      <c r="A10" s="10" t="s">
        <v>30</v>
      </c>
      <c r="B10" s="18" t="s">
        <v>31</v>
      </c>
      <c r="C10" s="132"/>
      <c r="D10" s="11" t="s">
        <v>32</v>
      </c>
      <c r="E10" s="18" t="s">
        <v>33</v>
      </c>
      <c r="F10" s="132"/>
      <c r="G10" s="11" t="s">
        <v>34</v>
      </c>
      <c r="H10" s="18" t="s">
        <v>35</v>
      </c>
      <c r="I10" s="132"/>
    </row>
    <row r="11" spans="1:9" ht="15" customHeight="1">
      <c r="A11" s="10" t="s">
        <v>36</v>
      </c>
      <c r="B11" s="18" t="s">
        <v>13</v>
      </c>
      <c r="C11" s="132"/>
      <c r="D11" s="11" t="s">
        <v>37</v>
      </c>
      <c r="E11" s="18" t="s">
        <v>38</v>
      </c>
      <c r="F11" s="132"/>
      <c r="G11" s="11" t="s">
        <v>39</v>
      </c>
      <c r="H11" s="18" t="s">
        <v>40</v>
      </c>
      <c r="I11" s="132"/>
    </row>
    <row r="12" spans="1:9" ht="15" customHeight="1">
      <c r="A12" s="10" t="s">
        <v>41</v>
      </c>
      <c r="B12" s="18" t="s">
        <v>42</v>
      </c>
      <c r="C12" s="132"/>
      <c r="D12" s="11" t="s">
        <v>43</v>
      </c>
      <c r="E12" s="18" t="s">
        <v>44</v>
      </c>
      <c r="F12" s="132"/>
      <c r="G12" s="11" t="s">
        <v>45</v>
      </c>
      <c r="H12" s="18" t="s">
        <v>46</v>
      </c>
      <c r="I12" s="132"/>
    </row>
    <row r="13" spans="1:9" ht="15" customHeight="1">
      <c r="A13" s="10" t="s">
        <v>47</v>
      </c>
      <c r="B13" s="18" t="s">
        <v>48</v>
      </c>
      <c r="C13" s="132"/>
      <c r="D13" s="11" t="s">
        <v>49</v>
      </c>
      <c r="E13" s="18" t="s">
        <v>50</v>
      </c>
      <c r="F13" s="132">
        <v>106839</v>
      </c>
      <c r="G13" s="11" t="s">
        <v>51</v>
      </c>
      <c r="H13" s="18" t="s">
        <v>52</v>
      </c>
      <c r="I13" s="132"/>
    </row>
    <row r="14" spans="1:9" ht="15" customHeight="1">
      <c r="A14" s="130" t="s">
        <v>3</v>
      </c>
      <c r="B14" s="18" t="s">
        <v>53</v>
      </c>
      <c r="C14" s="63"/>
      <c r="D14" s="11" t="s">
        <v>54</v>
      </c>
      <c r="E14" s="18" t="s">
        <v>55</v>
      </c>
      <c r="F14" s="132">
        <v>443011</v>
      </c>
      <c r="G14" s="11" t="s">
        <v>56</v>
      </c>
      <c r="H14" s="18" t="s">
        <v>57</v>
      </c>
      <c r="I14" s="132"/>
    </row>
    <row r="15" spans="1:9" ht="15" customHeight="1">
      <c r="A15" s="10" t="s">
        <v>3</v>
      </c>
      <c r="B15" s="18" t="s">
        <v>58</v>
      </c>
      <c r="C15" s="63"/>
      <c r="D15" s="11" t="s">
        <v>59</v>
      </c>
      <c r="E15" s="18" t="s">
        <v>60</v>
      </c>
      <c r="F15" s="132">
        <v>673312</v>
      </c>
      <c r="G15" s="11" t="s">
        <v>61</v>
      </c>
      <c r="H15" s="18" t="s">
        <v>62</v>
      </c>
      <c r="I15" s="132"/>
    </row>
    <row r="16" spans="1:9" ht="15" customHeight="1">
      <c r="A16" s="10" t="s">
        <v>3</v>
      </c>
      <c r="B16" s="18" t="s">
        <v>63</v>
      </c>
      <c r="C16" s="63"/>
      <c r="D16" s="11" t="s">
        <v>64</v>
      </c>
      <c r="E16" s="18" t="s">
        <v>65</v>
      </c>
      <c r="F16" s="132"/>
      <c r="G16" s="11" t="s">
        <v>3</v>
      </c>
      <c r="H16" s="18" t="s">
        <v>66</v>
      </c>
      <c r="I16" s="132"/>
    </row>
    <row r="17" spans="1:9" ht="15" customHeight="1">
      <c r="A17" s="10" t="s">
        <v>3</v>
      </c>
      <c r="B17" s="18" t="s">
        <v>67</v>
      </c>
      <c r="C17" s="132"/>
      <c r="D17" s="11" t="s">
        <v>68</v>
      </c>
      <c r="E17" s="18" t="s">
        <v>69</v>
      </c>
      <c r="F17" s="132"/>
      <c r="G17" s="18" t="s">
        <v>70</v>
      </c>
      <c r="H17" s="18" t="s">
        <v>71</v>
      </c>
      <c r="I17" s="133"/>
    </row>
    <row r="18" spans="1:9" ht="15" customHeight="1">
      <c r="A18" s="10" t="s">
        <v>3</v>
      </c>
      <c r="B18" s="18" t="s">
        <v>72</v>
      </c>
      <c r="C18" s="132"/>
      <c r="D18" s="11" t="s">
        <v>73</v>
      </c>
      <c r="E18" s="18" t="s">
        <v>74</v>
      </c>
      <c r="F18" s="132">
        <v>551382</v>
      </c>
      <c r="G18" s="11" t="s">
        <v>75</v>
      </c>
      <c r="H18" s="145" t="s">
        <v>76</v>
      </c>
      <c r="I18" s="149"/>
    </row>
    <row r="19" spans="1:9" ht="15" customHeight="1">
      <c r="A19" s="10" t="s">
        <v>3</v>
      </c>
      <c r="B19" s="18" t="s">
        <v>77</v>
      </c>
      <c r="C19" s="132"/>
      <c r="D19" s="11" t="s">
        <v>78</v>
      </c>
      <c r="E19" s="18" t="s">
        <v>79</v>
      </c>
      <c r="F19" s="132"/>
      <c r="G19" s="11" t="s">
        <v>80</v>
      </c>
      <c r="H19" s="18" t="s">
        <v>81</v>
      </c>
      <c r="I19" s="150">
        <v>6141069</v>
      </c>
    </row>
    <row r="20" spans="1:9" ht="15" customHeight="1">
      <c r="A20" s="10" t="s">
        <v>3</v>
      </c>
      <c r="B20" s="18" t="s">
        <v>82</v>
      </c>
      <c r="C20" s="132"/>
      <c r="D20" s="11" t="s">
        <v>83</v>
      </c>
      <c r="E20" s="18" t="s">
        <v>84</v>
      </c>
      <c r="F20" s="132">
        <v>216682</v>
      </c>
      <c r="G20" s="11" t="s">
        <v>85</v>
      </c>
      <c r="H20" s="18" t="s">
        <v>86</v>
      </c>
      <c r="I20" s="63">
        <v>795496</v>
      </c>
    </row>
    <row r="21" spans="1:9" ht="15" customHeight="1">
      <c r="A21" s="10" t="s">
        <v>3</v>
      </c>
      <c r="B21" s="18" t="s">
        <v>87</v>
      </c>
      <c r="C21" s="132"/>
      <c r="D21" s="11" t="s">
        <v>88</v>
      </c>
      <c r="E21" s="18" t="s">
        <v>89</v>
      </c>
      <c r="F21" s="132"/>
      <c r="G21" s="11" t="s">
        <v>90</v>
      </c>
      <c r="H21" s="18" t="s">
        <v>91</v>
      </c>
      <c r="I21" s="132">
        <v>1380728</v>
      </c>
    </row>
    <row r="22" spans="1:9" ht="15" customHeight="1">
      <c r="A22" s="10" t="s">
        <v>3</v>
      </c>
      <c r="B22" s="18" t="s">
        <v>92</v>
      </c>
      <c r="C22" s="132"/>
      <c r="D22" s="11" t="s">
        <v>93</v>
      </c>
      <c r="E22" s="18" t="s">
        <v>94</v>
      </c>
      <c r="F22" s="132"/>
      <c r="G22" s="11" t="s">
        <v>95</v>
      </c>
      <c r="H22" s="18" t="s">
        <v>96</v>
      </c>
      <c r="I22" s="132"/>
    </row>
    <row r="23" spans="1:9" ht="15" customHeight="1">
      <c r="A23" s="10" t="s">
        <v>3</v>
      </c>
      <c r="B23" s="18" t="s">
        <v>97</v>
      </c>
      <c r="C23" s="132"/>
      <c r="D23" s="11" t="s">
        <v>98</v>
      </c>
      <c r="E23" s="18" t="s">
        <v>99</v>
      </c>
      <c r="F23" s="132"/>
      <c r="G23" s="11" t="s">
        <v>100</v>
      </c>
      <c r="H23" s="18" t="s">
        <v>101</v>
      </c>
      <c r="I23" s="132"/>
    </row>
    <row r="24" spans="1:9" ht="15" customHeight="1">
      <c r="A24" s="10" t="s">
        <v>3</v>
      </c>
      <c r="B24" s="18" t="s">
        <v>102</v>
      </c>
      <c r="C24" s="132"/>
      <c r="D24" s="11" t="s">
        <v>103</v>
      </c>
      <c r="E24" s="18" t="s">
        <v>104</v>
      </c>
      <c r="F24" s="132"/>
      <c r="G24" s="11" t="s">
        <v>105</v>
      </c>
      <c r="H24" s="18" t="s">
        <v>106</v>
      </c>
      <c r="I24" s="132"/>
    </row>
    <row r="25" spans="1:9" ht="15" customHeight="1">
      <c r="A25" s="10" t="s">
        <v>3</v>
      </c>
      <c r="B25" s="18" t="s">
        <v>107</v>
      </c>
      <c r="C25" s="132"/>
      <c r="D25" s="11" t="s">
        <v>108</v>
      </c>
      <c r="E25" s="18" t="s">
        <v>109</v>
      </c>
      <c r="F25" s="132"/>
      <c r="G25" s="11" t="s">
        <v>110</v>
      </c>
      <c r="H25" s="18" t="s">
        <v>111</v>
      </c>
      <c r="I25" s="132"/>
    </row>
    <row r="26" spans="1:9" ht="15" customHeight="1">
      <c r="A26" s="10" t="s">
        <v>3</v>
      </c>
      <c r="B26" s="18" t="s">
        <v>112</v>
      </c>
      <c r="C26" s="132"/>
      <c r="D26" s="11" t="s">
        <v>113</v>
      </c>
      <c r="E26" s="18" t="s">
        <v>114</v>
      </c>
      <c r="F26" s="132"/>
      <c r="G26" s="11" t="s">
        <v>115</v>
      </c>
      <c r="H26" s="18" t="s">
        <v>116</v>
      </c>
      <c r="I26" s="132"/>
    </row>
    <row r="27" spans="1:9" ht="15" customHeight="1">
      <c r="A27" s="10"/>
      <c r="B27" s="18" t="s">
        <v>117</v>
      </c>
      <c r="C27" s="132"/>
      <c r="D27" s="11" t="s">
        <v>118</v>
      </c>
      <c r="E27" s="18" t="s">
        <v>119</v>
      </c>
      <c r="F27" s="132"/>
      <c r="G27" s="11"/>
      <c r="H27" s="18" t="s">
        <v>120</v>
      </c>
      <c r="I27" s="132"/>
    </row>
    <row r="28" spans="1:9" ht="15" customHeight="1">
      <c r="A28" s="10"/>
      <c r="B28" s="18" t="s">
        <v>121</v>
      </c>
      <c r="C28" s="132"/>
      <c r="D28" s="11" t="s">
        <v>122</v>
      </c>
      <c r="E28" s="18" t="s">
        <v>123</v>
      </c>
      <c r="F28" s="132">
        <v>196770</v>
      </c>
      <c r="G28" s="11"/>
      <c r="H28" s="18" t="s">
        <v>124</v>
      </c>
      <c r="I28" s="132"/>
    </row>
    <row r="29" spans="1:9" ht="15" customHeight="1">
      <c r="A29" s="10" t="s">
        <v>3</v>
      </c>
      <c r="B29" s="18" t="s">
        <v>125</v>
      </c>
      <c r="C29" s="132"/>
      <c r="D29" s="11" t="s">
        <v>126</v>
      </c>
      <c r="E29" s="18" t="s">
        <v>127</v>
      </c>
      <c r="F29" s="132"/>
      <c r="G29" s="11" t="s">
        <v>128</v>
      </c>
      <c r="H29" s="18" t="s">
        <v>129</v>
      </c>
      <c r="I29" s="132"/>
    </row>
    <row r="30" spans="1:9" ht="15" customHeight="1">
      <c r="A30" s="10" t="s">
        <v>3</v>
      </c>
      <c r="B30" s="18" t="s">
        <v>130</v>
      </c>
      <c r="C30" s="132"/>
      <c r="D30" s="11" t="s">
        <v>3</v>
      </c>
      <c r="E30" s="18" t="s">
        <v>18</v>
      </c>
      <c r="F30" s="132"/>
      <c r="G30" s="11" t="s">
        <v>3</v>
      </c>
      <c r="H30" s="18" t="s">
        <v>131</v>
      </c>
      <c r="I30" s="132"/>
    </row>
    <row r="31" spans="1:9" ht="15" customHeight="1">
      <c r="A31" s="146" t="s">
        <v>132</v>
      </c>
      <c r="B31" s="18" t="s">
        <v>133</v>
      </c>
      <c r="C31" s="132">
        <f>SUM(C7:C30)</f>
        <v>8317293</v>
      </c>
      <c r="D31" s="147" t="s">
        <v>134</v>
      </c>
      <c r="E31" s="147" t="s">
        <v>3</v>
      </c>
      <c r="F31" s="148" t="s">
        <v>3</v>
      </c>
      <c r="G31" s="147" t="s">
        <v>3</v>
      </c>
      <c r="H31" s="18" t="s">
        <v>135</v>
      </c>
      <c r="I31" s="132">
        <f>SUM(I19:I30)</f>
        <v>8317293</v>
      </c>
    </row>
    <row r="32" spans="1:9" ht="15" customHeight="1">
      <c r="A32" s="15"/>
      <c r="B32" s="16"/>
      <c r="C32" s="140"/>
      <c r="D32" s="16" t="s">
        <v>3</v>
      </c>
      <c r="E32" s="141" t="s">
        <v>3</v>
      </c>
      <c r="F32" s="142" t="s">
        <v>3</v>
      </c>
      <c r="G32" s="16" t="s">
        <v>3</v>
      </c>
      <c r="H32" s="141" t="s">
        <v>3</v>
      </c>
      <c r="I32" s="151" t="s">
        <v>3</v>
      </c>
    </row>
    <row r="34" ht="15">
      <c r="D34" s="21"/>
    </row>
  </sheetData>
  <sheetProtection/>
  <mergeCells count="5">
    <mergeCell ref="A1:I1"/>
    <mergeCell ref="A4:C4"/>
    <mergeCell ref="D4:I4"/>
    <mergeCell ref="D31:G31"/>
    <mergeCell ref="A32:C32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workbookViewId="0" topLeftCell="C5">
      <selection activeCell="L8" sqref="L8:L21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101" customWidth="1"/>
    <col min="4" max="4" width="30.8515625" style="1" customWidth="1"/>
    <col min="5" max="5" width="5.421875" style="1" customWidth="1"/>
    <col min="6" max="7" width="12.57421875" style="101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101" customWidth="1"/>
    <col min="12" max="12" width="12.57421875" style="101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136</v>
      </c>
      <c r="B2" s="2"/>
      <c r="C2" s="58"/>
      <c r="D2" s="2"/>
      <c r="E2" s="2"/>
      <c r="F2" s="58"/>
      <c r="G2" s="58"/>
      <c r="H2" s="2"/>
      <c r="I2" s="2"/>
      <c r="J2" s="2"/>
      <c r="K2" s="58"/>
      <c r="L2" s="58"/>
      <c r="M2" s="2"/>
    </row>
    <row r="3" ht="15.75">
      <c r="A3" s="3" t="s">
        <v>1</v>
      </c>
    </row>
    <row r="4" spans="1:13" ht="15" customHeight="1">
      <c r="A4" s="121" t="s">
        <v>137</v>
      </c>
      <c r="B4" s="122" t="s">
        <v>3</v>
      </c>
      <c r="C4" s="123" t="s">
        <v>3</v>
      </c>
      <c r="D4" s="122" t="s">
        <v>138</v>
      </c>
      <c r="E4" s="122" t="s">
        <v>3</v>
      </c>
      <c r="F4" s="123" t="s">
        <v>3</v>
      </c>
      <c r="G4" s="123" t="s">
        <v>3</v>
      </c>
      <c r="H4" s="122" t="s">
        <v>3</v>
      </c>
      <c r="I4" s="122" t="s">
        <v>138</v>
      </c>
      <c r="J4" s="122" t="s">
        <v>3</v>
      </c>
      <c r="K4" s="123" t="s">
        <v>3</v>
      </c>
      <c r="L4" s="123" t="s">
        <v>3</v>
      </c>
      <c r="M4" s="122" t="s">
        <v>3</v>
      </c>
    </row>
    <row r="5" spans="1:13" ht="14.25" customHeight="1">
      <c r="A5" s="124" t="s">
        <v>139</v>
      </c>
      <c r="B5" s="125" t="s">
        <v>6</v>
      </c>
      <c r="C5" s="126" t="s">
        <v>7</v>
      </c>
      <c r="D5" s="125" t="s">
        <v>140</v>
      </c>
      <c r="E5" s="125" t="s">
        <v>6</v>
      </c>
      <c r="F5" s="127" t="s">
        <v>7</v>
      </c>
      <c r="G5" s="127" t="s">
        <v>3</v>
      </c>
      <c r="H5" s="128" t="s">
        <v>3</v>
      </c>
      <c r="I5" s="125" t="s">
        <v>140</v>
      </c>
      <c r="J5" s="125" t="s">
        <v>6</v>
      </c>
      <c r="K5" s="127" t="s">
        <v>7</v>
      </c>
      <c r="L5" s="127" t="s">
        <v>3</v>
      </c>
      <c r="M5" s="128" t="s">
        <v>3</v>
      </c>
    </row>
    <row r="6" spans="1:13" ht="30.75" customHeight="1">
      <c r="A6" s="124" t="s">
        <v>3</v>
      </c>
      <c r="B6" s="125" t="s">
        <v>3</v>
      </c>
      <c r="C6" s="126" t="s">
        <v>3</v>
      </c>
      <c r="D6" s="125" t="s">
        <v>3</v>
      </c>
      <c r="E6" s="125" t="s">
        <v>3</v>
      </c>
      <c r="F6" s="127" t="s">
        <v>141</v>
      </c>
      <c r="G6" s="126" t="s">
        <v>142</v>
      </c>
      <c r="H6" s="125" t="s">
        <v>143</v>
      </c>
      <c r="I6" s="125" t="s">
        <v>3</v>
      </c>
      <c r="J6" s="125" t="s">
        <v>3</v>
      </c>
      <c r="K6" s="127" t="s">
        <v>141</v>
      </c>
      <c r="L6" s="126" t="s">
        <v>142</v>
      </c>
      <c r="M6" s="8" t="s">
        <v>143</v>
      </c>
    </row>
    <row r="7" spans="1:13" ht="15" customHeight="1">
      <c r="A7" s="129" t="s">
        <v>144</v>
      </c>
      <c r="B7" s="128" t="s">
        <v>3</v>
      </c>
      <c r="C7" s="127" t="s">
        <v>11</v>
      </c>
      <c r="D7" s="128" t="s">
        <v>144</v>
      </c>
      <c r="E7" s="128" t="s">
        <v>3</v>
      </c>
      <c r="F7" s="127" t="s">
        <v>12</v>
      </c>
      <c r="G7" s="127" t="s">
        <v>31</v>
      </c>
      <c r="H7" s="128" t="s">
        <v>13</v>
      </c>
      <c r="I7" s="128" t="s">
        <v>144</v>
      </c>
      <c r="J7" s="128" t="s">
        <v>3</v>
      </c>
      <c r="K7" s="127" t="s">
        <v>58</v>
      </c>
      <c r="L7" s="127" t="s">
        <v>63</v>
      </c>
      <c r="M7" s="128" t="s">
        <v>67</v>
      </c>
    </row>
    <row r="8" spans="1:13" ht="15" customHeight="1">
      <c r="A8" s="130" t="s">
        <v>145</v>
      </c>
      <c r="B8" s="128" t="s">
        <v>11</v>
      </c>
      <c r="C8" s="63">
        <v>8317293</v>
      </c>
      <c r="D8" s="131" t="s">
        <v>15</v>
      </c>
      <c r="E8" s="128" t="s">
        <v>146</v>
      </c>
      <c r="F8" s="63">
        <v>6572308</v>
      </c>
      <c r="G8" s="63">
        <v>6572308</v>
      </c>
      <c r="H8" s="33"/>
      <c r="I8" s="131" t="s">
        <v>17</v>
      </c>
      <c r="J8" s="128" t="s">
        <v>104</v>
      </c>
      <c r="K8" s="63">
        <v>8317293</v>
      </c>
      <c r="L8" s="63">
        <v>8317293</v>
      </c>
      <c r="M8" s="33"/>
    </row>
    <row r="9" spans="1:13" ht="15" customHeight="1">
      <c r="A9" s="130" t="s">
        <v>147</v>
      </c>
      <c r="B9" s="128" t="s">
        <v>20</v>
      </c>
      <c r="C9" s="132"/>
      <c r="D9" s="131" t="s">
        <v>21</v>
      </c>
      <c r="E9" s="128" t="s">
        <v>148</v>
      </c>
      <c r="F9" s="132"/>
      <c r="G9" s="132"/>
      <c r="H9" s="33"/>
      <c r="I9" s="131" t="s">
        <v>23</v>
      </c>
      <c r="J9" s="128" t="s">
        <v>109</v>
      </c>
      <c r="K9" s="132">
        <v>7521797</v>
      </c>
      <c r="L9" s="132">
        <v>7521797</v>
      </c>
      <c r="M9" s="33"/>
    </row>
    <row r="10" spans="1:13" ht="15" customHeight="1">
      <c r="A10" s="130" t="s">
        <v>3</v>
      </c>
      <c r="B10" s="128" t="s">
        <v>12</v>
      </c>
      <c r="C10" s="132"/>
      <c r="D10" s="131" t="s">
        <v>26</v>
      </c>
      <c r="E10" s="128" t="s">
        <v>149</v>
      </c>
      <c r="F10" s="132"/>
      <c r="G10" s="132"/>
      <c r="H10" s="33"/>
      <c r="I10" s="131" t="s">
        <v>28</v>
      </c>
      <c r="J10" s="128" t="s">
        <v>114</v>
      </c>
      <c r="K10" s="132">
        <v>795496</v>
      </c>
      <c r="L10" s="132">
        <v>795496</v>
      </c>
      <c r="M10" s="33"/>
    </row>
    <row r="11" spans="1:13" ht="15" customHeight="1">
      <c r="A11" s="130" t="s">
        <v>3</v>
      </c>
      <c r="B11" s="128" t="s">
        <v>31</v>
      </c>
      <c r="C11" s="132"/>
      <c r="D11" s="131" t="s">
        <v>32</v>
      </c>
      <c r="E11" s="128" t="s">
        <v>150</v>
      </c>
      <c r="F11" s="132"/>
      <c r="G11" s="132"/>
      <c r="H11" s="33"/>
      <c r="I11" s="131" t="s">
        <v>34</v>
      </c>
      <c r="J11" s="128" t="s">
        <v>119</v>
      </c>
      <c r="K11" s="132"/>
      <c r="L11" s="132"/>
      <c r="M11" s="33"/>
    </row>
    <row r="12" spans="1:13" ht="15" customHeight="1">
      <c r="A12" s="130" t="s">
        <v>3</v>
      </c>
      <c r="B12" s="128" t="s">
        <v>13</v>
      </c>
      <c r="C12" s="132"/>
      <c r="D12" s="131" t="s">
        <v>37</v>
      </c>
      <c r="E12" s="128" t="s">
        <v>151</v>
      </c>
      <c r="F12" s="132"/>
      <c r="G12" s="132"/>
      <c r="H12" s="33"/>
      <c r="I12" s="131" t="s">
        <v>39</v>
      </c>
      <c r="J12" s="128" t="s">
        <v>123</v>
      </c>
      <c r="K12" s="132"/>
      <c r="L12" s="132"/>
      <c r="M12" s="33"/>
    </row>
    <row r="13" spans="1:13" ht="15" customHeight="1">
      <c r="A13" s="130" t="s">
        <v>3</v>
      </c>
      <c r="B13" s="128" t="s">
        <v>42</v>
      </c>
      <c r="C13" s="132"/>
      <c r="D13" s="131" t="s">
        <v>43</v>
      </c>
      <c r="E13" s="128" t="s">
        <v>152</v>
      </c>
      <c r="F13" s="132"/>
      <c r="G13" s="132"/>
      <c r="H13" s="33"/>
      <c r="I13" s="131" t="s">
        <v>45</v>
      </c>
      <c r="J13" s="128" t="s">
        <v>127</v>
      </c>
      <c r="K13" s="132"/>
      <c r="L13" s="132"/>
      <c r="M13" s="33"/>
    </row>
    <row r="14" spans="1:13" ht="15" customHeight="1">
      <c r="A14" s="130" t="s">
        <v>3</v>
      </c>
      <c r="B14" s="128" t="s">
        <v>48</v>
      </c>
      <c r="C14" s="132"/>
      <c r="D14" s="131" t="s">
        <v>49</v>
      </c>
      <c r="E14" s="128" t="s">
        <v>16</v>
      </c>
      <c r="F14" s="132">
        <f>G14</f>
        <v>106839</v>
      </c>
      <c r="G14" s="132">
        <v>106839</v>
      </c>
      <c r="H14" s="33"/>
      <c r="I14" s="131" t="s">
        <v>3</v>
      </c>
      <c r="J14" s="128" t="s">
        <v>18</v>
      </c>
      <c r="K14" s="132"/>
      <c r="L14" s="132"/>
      <c r="M14" s="9"/>
    </row>
    <row r="15" spans="1:13" ht="15" customHeight="1">
      <c r="A15" s="130" t="s">
        <v>3</v>
      </c>
      <c r="B15" s="128" t="s">
        <v>53</v>
      </c>
      <c r="C15" s="132"/>
      <c r="D15" s="131" t="s">
        <v>54</v>
      </c>
      <c r="E15" s="128" t="s">
        <v>22</v>
      </c>
      <c r="F15" s="132"/>
      <c r="G15" s="132">
        <v>443011</v>
      </c>
      <c r="H15" s="33"/>
      <c r="I15" s="131" t="s">
        <v>3</v>
      </c>
      <c r="J15" s="128" t="s">
        <v>24</v>
      </c>
      <c r="K15" s="132"/>
      <c r="L15" s="132"/>
      <c r="M15" s="9"/>
    </row>
    <row r="16" spans="1:13" ht="15" customHeight="1">
      <c r="A16" s="130" t="s">
        <v>3</v>
      </c>
      <c r="B16" s="128" t="s">
        <v>58</v>
      </c>
      <c r="C16" s="132"/>
      <c r="D16" s="11" t="s">
        <v>59</v>
      </c>
      <c r="E16" s="128" t="s">
        <v>27</v>
      </c>
      <c r="F16" s="132">
        <f>G16+V16+AJ16</f>
        <v>673312</v>
      </c>
      <c r="G16" s="132">
        <v>673312</v>
      </c>
      <c r="H16" s="33"/>
      <c r="I16" s="128" t="s">
        <v>3</v>
      </c>
      <c r="J16" s="128" t="s">
        <v>29</v>
      </c>
      <c r="K16" s="132"/>
      <c r="L16" s="132"/>
      <c r="M16" s="9"/>
    </row>
    <row r="17" spans="1:13" ht="15" customHeight="1">
      <c r="A17" s="130" t="s">
        <v>3</v>
      </c>
      <c r="B17" s="128" t="s">
        <v>63</v>
      </c>
      <c r="C17" s="132"/>
      <c r="D17" s="131" t="s">
        <v>64</v>
      </c>
      <c r="E17" s="128" t="s">
        <v>33</v>
      </c>
      <c r="F17" s="132"/>
      <c r="G17" s="132"/>
      <c r="H17" s="33"/>
      <c r="I17" s="131" t="s">
        <v>3</v>
      </c>
      <c r="J17" s="128" t="s">
        <v>35</v>
      </c>
      <c r="K17" s="132"/>
      <c r="L17" s="132"/>
      <c r="M17" s="9"/>
    </row>
    <row r="18" spans="1:13" ht="15" customHeight="1">
      <c r="A18" s="130" t="s">
        <v>3</v>
      </c>
      <c r="B18" s="128" t="s">
        <v>67</v>
      </c>
      <c r="C18" s="132"/>
      <c r="D18" s="131" t="s">
        <v>68</v>
      </c>
      <c r="E18" s="128" t="s">
        <v>38</v>
      </c>
      <c r="F18" s="132"/>
      <c r="G18" s="132"/>
      <c r="H18" s="33"/>
      <c r="I18" s="128" t="s">
        <v>70</v>
      </c>
      <c r="J18" s="128" t="s">
        <v>40</v>
      </c>
      <c r="K18" s="63"/>
      <c r="L18" s="132"/>
      <c r="M18" s="18"/>
    </row>
    <row r="19" spans="1:13" ht="15" customHeight="1">
      <c r="A19" s="130" t="s">
        <v>3</v>
      </c>
      <c r="B19" s="128" t="s">
        <v>72</v>
      </c>
      <c r="C19" s="132"/>
      <c r="D19" s="131" t="s">
        <v>73</v>
      </c>
      <c r="E19" s="128" t="s">
        <v>44</v>
      </c>
      <c r="F19" s="132">
        <f>G19</f>
        <v>551382</v>
      </c>
      <c r="G19" s="132">
        <v>551382</v>
      </c>
      <c r="H19" s="33"/>
      <c r="I19" s="131" t="s">
        <v>153</v>
      </c>
      <c r="J19" s="128" t="s">
        <v>46</v>
      </c>
      <c r="K19" s="63">
        <v>6141069</v>
      </c>
      <c r="L19" s="63">
        <v>6141069</v>
      </c>
      <c r="M19" s="18"/>
    </row>
    <row r="20" spans="1:13" ht="15" customHeight="1">
      <c r="A20" s="130" t="s">
        <v>3</v>
      </c>
      <c r="B20" s="128" t="s">
        <v>77</v>
      </c>
      <c r="C20" s="132"/>
      <c r="D20" s="131" t="s">
        <v>78</v>
      </c>
      <c r="E20" s="128" t="s">
        <v>50</v>
      </c>
      <c r="F20" s="132"/>
      <c r="G20" s="132"/>
      <c r="H20" s="33"/>
      <c r="I20" s="131" t="s">
        <v>154</v>
      </c>
      <c r="J20" s="128" t="s">
        <v>52</v>
      </c>
      <c r="K20" s="132">
        <v>795496</v>
      </c>
      <c r="L20" s="63">
        <v>795496</v>
      </c>
      <c r="M20" s="18"/>
    </row>
    <row r="21" spans="1:13" ht="15" customHeight="1">
      <c r="A21" s="130" t="s">
        <v>3</v>
      </c>
      <c r="B21" s="128" t="s">
        <v>82</v>
      </c>
      <c r="C21" s="132"/>
      <c r="D21" s="131" t="s">
        <v>83</v>
      </c>
      <c r="E21" s="128" t="s">
        <v>55</v>
      </c>
      <c r="F21" s="132">
        <f>G21</f>
        <v>216682</v>
      </c>
      <c r="G21" s="132">
        <v>216682</v>
      </c>
      <c r="H21" s="33"/>
      <c r="I21" s="131" t="s">
        <v>155</v>
      </c>
      <c r="J21" s="128" t="s">
        <v>57</v>
      </c>
      <c r="K21" s="132">
        <v>1380728</v>
      </c>
      <c r="L21" s="132">
        <v>1380728</v>
      </c>
      <c r="M21" s="18"/>
    </row>
    <row r="22" spans="1:13" ht="15" customHeight="1">
      <c r="A22" s="130" t="s">
        <v>3</v>
      </c>
      <c r="B22" s="128" t="s">
        <v>87</v>
      </c>
      <c r="C22" s="132"/>
      <c r="D22" s="131" t="s">
        <v>88</v>
      </c>
      <c r="E22" s="128" t="s">
        <v>60</v>
      </c>
      <c r="F22" s="132"/>
      <c r="G22" s="132"/>
      <c r="H22" s="33"/>
      <c r="I22" s="131" t="s">
        <v>156</v>
      </c>
      <c r="J22" s="128" t="s">
        <v>62</v>
      </c>
      <c r="K22" s="63"/>
      <c r="L22" s="132"/>
      <c r="M22" s="18"/>
    </row>
    <row r="23" spans="1:13" ht="15" customHeight="1">
      <c r="A23" s="130" t="s">
        <v>3</v>
      </c>
      <c r="B23" s="128" t="s">
        <v>92</v>
      </c>
      <c r="C23" s="132"/>
      <c r="D23" s="131" t="s">
        <v>93</v>
      </c>
      <c r="E23" s="128" t="s">
        <v>65</v>
      </c>
      <c r="F23" s="132"/>
      <c r="G23" s="132"/>
      <c r="H23" s="33"/>
      <c r="I23" s="131" t="s">
        <v>157</v>
      </c>
      <c r="J23" s="128" t="s">
        <v>66</v>
      </c>
      <c r="K23" s="63"/>
      <c r="L23" s="63"/>
      <c r="M23" s="18"/>
    </row>
    <row r="24" spans="1:13" ht="15" customHeight="1">
      <c r="A24" s="130" t="s">
        <v>3</v>
      </c>
      <c r="B24" s="128" t="s">
        <v>97</v>
      </c>
      <c r="C24" s="132"/>
      <c r="D24" s="131" t="s">
        <v>98</v>
      </c>
      <c r="E24" s="128" t="s">
        <v>69</v>
      </c>
      <c r="F24" s="132"/>
      <c r="G24" s="132"/>
      <c r="H24" s="33"/>
      <c r="I24" s="131" t="s">
        <v>158</v>
      </c>
      <c r="J24" s="128" t="s">
        <v>71</v>
      </c>
      <c r="K24" s="63"/>
      <c r="L24" s="63"/>
      <c r="M24" s="18"/>
    </row>
    <row r="25" spans="1:13" ht="15" customHeight="1">
      <c r="A25" s="130" t="s">
        <v>3</v>
      </c>
      <c r="B25" s="128" t="s">
        <v>102</v>
      </c>
      <c r="C25" s="132"/>
      <c r="D25" s="131" t="s">
        <v>103</v>
      </c>
      <c r="E25" s="128" t="s">
        <v>74</v>
      </c>
      <c r="F25" s="132"/>
      <c r="G25" s="132"/>
      <c r="H25" s="33"/>
      <c r="I25" s="131" t="s">
        <v>159</v>
      </c>
      <c r="J25" s="128" t="s">
        <v>76</v>
      </c>
      <c r="K25" s="63"/>
      <c r="L25" s="63"/>
      <c r="M25" s="18"/>
    </row>
    <row r="26" spans="1:13" ht="15" customHeight="1">
      <c r="A26" s="130" t="s">
        <v>3</v>
      </c>
      <c r="B26" s="128" t="s">
        <v>107</v>
      </c>
      <c r="C26" s="132"/>
      <c r="D26" s="131" t="s">
        <v>108</v>
      </c>
      <c r="E26" s="128" t="s">
        <v>79</v>
      </c>
      <c r="F26" s="132"/>
      <c r="G26" s="132"/>
      <c r="H26" s="33"/>
      <c r="I26" s="131" t="s">
        <v>160</v>
      </c>
      <c r="J26" s="128" t="s">
        <v>81</v>
      </c>
      <c r="K26" s="63"/>
      <c r="L26" s="63"/>
      <c r="M26" s="18"/>
    </row>
    <row r="27" spans="1:13" ht="15" customHeight="1">
      <c r="A27" s="130" t="s">
        <v>3</v>
      </c>
      <c r="B27" s="128" t="s">
        <v>112</v>
      </c>
      <c r="C27" s="132"/>
      <c r="D27" s="131" t="s">
        <v>113</v>
      </c>
      <c r="E27" s="128" t="s">
        <v>84</v>
      </c>
      <c r="F27" s="132"/>
      <c r="G27" s="132"/>
      <c r="H27" s="33"/>
      <c r="I27" s="131" t="s">
        <v>161</v>
      </c>
      <c r="J27" s="128" t="s">
        <v>86</v>
      </c>
      <c r="K27" s="63"/>
      <c r="L27" s="108"/>
      <c r="M27" s="18"/>
    </row>
    <row r="28" spans="1:13" ht="15" customHeight="1">
      <c r="A28" s="130" t="s">
        <v>3</v>
      </c>
      <c r="B28" s="128" t="s">
        <v>117</v>
      </c>
      <c r="C28" s="132"/>
      <c r="D28" s="131" t="s">
        <v>118</v>
      </c>
      <c r="E28" s="128" t="s">
        <v>89</v>
      </c>
      <c r="F28" s="132"/>
      <c r="G28" s="132"/>
      <c r="H28" s="33"/>
      <c r="I28" s="131" t="s">
        <v>162</v>
      </c>
      <c r="J28" s="128" t="s">
        <v>91</v>
      </c>
      <c r="K28" s="73"/>
      <c r="L28" s="135"/>
      <c r="M28" s="18"/>
    </row>
    <row r="29" spans="1:13" ht="15" customHeight="1">
      <c r="A29" s="130"/>
      <c r="B29" s="128"/>
      <c r="C29" s="132"/>
      <c r="D29" s="11" t="s">
        <v>122</v>
      </c>
      <c r="E29" s="128" t="s">
        <v>94</v>
      </c>
      <c r="F29" s="132">
        <f>G29</f>
        <v>196770</v>
      </c>
      <c r="G29" s="133">
        <v>196770</v>
      </c>
      <c r="H29" s="33"/>
      <c r="I29" s="131"/>
      <c r="J29" s="128" t="s">
        <v>96</v>
      </c>
      <c r="K29" s="73"/>
      <c r="L29" s="135"/>
      <c r="M29" s="18"/>
    </row>
    <row r="30" spans="1:13" ht="15" customHeight="1">
      <c r="A30" s="130" t="s">
        <v>3</v>
      </c>
      <c r="B30" s="128" t="s">
        <v>121</v>
      </c>
      <c r="C30" s="132"/>
      <c r="D30" s="131" t="s">
        <v>126</v>
      </c>
      <c r="E30" s="128" t="s">
        <v>99</v>
      </c>
      <c r="F30" s="134"/>
      <c r="G30" s="135"/>
      <c r="H30" s="33"/>
      <c r="I30" s="131" t="s">
        <v>3</v>
      </c>
      <c r="J30" s="128" t="s">
        <v>101</v>
      </c>
      <c r="K30" s="132"/>
      <c r="L30" s="136"/>
      <c r="M30" s="9"/>
    </row>
    <row r="31" spans="1:13" ht="15" customHeight="1">
      <c r="A31" s="130" t="s">
        <v>3</v>
      </c>
      <c r="B31" s="128" t="s">
        <v>125</v>
      </c>
      <c r="C31" s="132"/>
      <c r="D31" s="131" t="s">
        <v>3</v>
      </c>
      <c r="E31" s="128" t="s">
        <v>104</v>
      </c>
      <c r="F31" s="132" t="s">
        <v>3</v>
      </c>
      <c r="G31" s="136" t="s">
        <v>3</v>
      </c>
      <c r="H31" s="9" t="s">
        <v>3</v>
      </c>
      <c r="I31" s="131" t="s">
        <v>3</v>
      </c>
      <c r="J31" s="128" t="s">
        <v>106</v>
      </c>
      <c r="K31" s="132"/>
      <c r="L31" s="132"/>
      <c r="M31" s="9"/>
    </row>
    <row r="32" spans="1:13" ht="15" customHeight="1">
      <c r="A32" s="137" t="s">
        <v>132</v>
      </c>
      <c r="B32" s="128" t="s">
        <v>130</v>
      </c>
      <c r="C32" s="132">
        <f>SUM(C8:C31)</f>
        <v>8317293</v>
      </c>
      <c r="D32" s="138" t="s">
        <v>134</v>
      </c>
      <c r="E32" s="138" t="s">
        <v>3</v>
      </c>
      <c r="F32" s="139" t="s">
        <v>3</v>
      </c>
      <c r="G32" s="139" t="s">
        <v>3</v>
      </c>
      <c r="H32" s="138" t="s">
        <v>3</v>
      </c>
      <c r="I32" s="138" t="s">
        <v>134</v>
      </c>
      <c r="J32" s="128" t="s">
        <v>111</v>
      </c>
      <c r="K32" s="132">
        <f>SUM(K19:K31)</f>
        <v>8317293</v>
      </c>
      <c r="L32" s="132">
        <f>SUM(L19:L31)</f>
        <v>8317293</v>
      </c>
      <c r="M32" s="33"/>
    </row>
    <row r="33" spans="1:13" ht="15" customHeight="1">
      <c r="A33" s="15"/>
      <c r="B33" s="16"/>
      <c r="C33" s="140"/>
      <c r="D33" s="16"/>
      <c r="E33" s="141" t="s">
        <v>3</v>
      </c>
      <c r="F33" s="142" t="s">
        <v>3</v>
      </c>
      <c r="G33" s="140" t="s">
        <v>3</v>
      </c>
      <c r="H33" s="16" t="s">
        <v>3</v>
      </c>
      <c r="I33" s="143" t="s">
        <v>3</v>
      </c>
      <c r="J33" s="143" t="s">
        <v>3</v>
      </c>
      <c r="K33" s="142" t="s">
        <v>3</v>
      </c>
      <c r="L33" s="142" t="s">
        <v>3</v>
      </c>
      <c r="M33" s="143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2:I32"/>
    <mergeCell ref="A33:D33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4">
      <selection activeCell="E9" sqref="E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01" customWidth="1"/>
    <col min="7" max="13" width="10.00390625" style="1" customWidth="1"/>
    <col min="14" max="14" width="9.7109375" style="1" customWidth="1"/>
    <col min="15" max="16384" width="8.8515625" style="1" customWidth="1"/>
  </cols>
  <sheetData>
    <row r="1" spans="1:13" ht="27">
      <c r="A1" s="2" t="s">
        <v>163</v>
      </c>
      <c r="B1" s="2"/>
      <c r="C1" s="2"/>
      <c r="D1" s="2"/>
      <c r="E1" s="58"/>
      <c r="F1" s="58"/>
      <c r="G1" s="2"/>
      <c r="H1" s="2"/>
      <c r="I1" s="2"/>
      <c r="J1" s="2"/>
      <c r="K1" s="2"/>
      <c r="L1" s="2"/>
      <c r="M1" s="2"/>
    </row>
    <row r="2" ht="15">
      <c r="M2" s="22"/>
    </row>
    <row r="3" spans="1:13" ht="15.75">
      <c r="A3" s="3" t="s">
        <v>1</v>
      </c>
      <c r="H3" s="21"/>
      <c r="M3" s="22"/>
    </row>
    <row r="4" spans="1:13" ht="15" customHeight="1">
      <c r="A4" s="103" t="s">
        <v>5</v>
      </c>
      <c r="B4" s="6" t="s">
        <v>3</v>
      </c>
      <c r="C4" s="6" t="s">
        <v>3</v>
      </c>
      <c r="D4" s="6" t="s">
        <v>3</v>
      </c>
      <c r="E4" s="60" t="s">
        <v>132</v>
      </c>
      <c r="F4" s="60" t="s">
        <v>164</v>
      </c>
      <c r="G4" s="5" t="s">
        <v>165</v>
      </c>
      <c r="H4" s="5" t="s">
        <v>166</v>
      </c>
      <c r="I4" s="5" t="s">
        <v>167</v>
      </c>
      <c r="J4" s="5" t="s">
        <v>168</v>
      </c>
      <c r="K4" s="5" t="s">
        <v>169</v>
      </c>
      <c r="L4" s="5" t="s">
        <v>3</v>
      </c>
      <c r="M4" s="23" t="s">
        <v>3</v>
      </c>
    </row>
    <row r="5" spans="1:13" ht="15" customHeight="1">
      <c r="A5" s="7" t="s">
        <v>170</v>
      </c>
      <c r="B5" s="8" t="s">
        <v>3</v>
      </c>
      <c r="C5" s="8" t="s">
        <v>3</v>
      </c>
      <c r="D5" s="18" t="s">
        <v>171</v>
      </c>
      <c r="E5" s="62" t="s">
        <v>3</v>
      </c>
      <c r="F5" s="62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141</v>
      </c>
      <c r="L5" s="119" t="s">
        <v>172</v>
      </c>
      <c r="M5" s="120" t="s">
        <v>3</v>
      </c>
    </row>
    <row r="6" spans="1:13" ht="15" customHeight="1">
      <c r="A6" s="7" t="s">
        <v>3</v>
      </c>
      <c r="B6" s="8" t="s">
        <v>3</v>
      </c>
      <c r="C6" s="8" t="s">
        <v>3</v>
      </c>
      <c r="D6" s="18" t="s">
        <v>3</v>
      </c>
      <c r="E6" s="62" t="s">
        <v>3</v>
      </c>
      <c r="F6" s="62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173</v>
      </c>
      <c r="M6" s="24" t="s">
        <v>174</v>
      </c>
    </row>
    <row r="7" spans="1:13" ht="15" customHeight="1">
      <c r="A7" s="7" t="s">
        <v>3</v>
      </c>
      <c r="B7" s="8" t="s">
        <v>3</v>
      </c>
      <c r="C7" s="8" t="s">
        <v>3</v>
      </c>
      <c r="D7" s="18" t="s">
        <v>3</v>
      </c>
      <c r="E7" s="62" t="s">
        <v>3</v>
      </c>
      <c r="F7" s="62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24" t="s">
        <v>3</v>
      </c>
    </row>
    <row r="8" spans="1:13" ht="15" customHeight="1">
      <c r="A8" s="104" t="s">
        <v>175</v>
      </c>
      <c r="B8" s="18" t="s">
        <v>176</v>
      </c>
      <c r="C8" s="18" t="s">
        <v>177</v>
      </c>
      <c r="D8" s="18" t="s">
        <v>10</v>
      </c>
      <c r="E8" s="62" t="s">
        <v>11</v>
      </c>
      <c r="F8" s="62" t="s">
        <v>20</v>
      </c>
      <c r="G8" s="8" t="s">
        <v>12</v>
      </c>
      <c r="H8" s="8" t="s">
        <v>31</v>
      </c>
      <c r="I8" s="8" t="s">
        <v>13</v>
      </c>
      <c r="J8" s="8" t="s">
        <v>42</v>
      </c>
      <c r="K8" s="8" t="s">
        <v>48</v>
      </c>
      <c r="L8" s="8" t="s">
        <v>53</v>
      </c>
      <c r="M8" s="24" t="s">
        <v>58</v>
      </c>
    </row>
    <row r="9" spans="1:13" ht="15" customHeight="1">
      <c r="A9" s="104" t="s">
        <v>3</v>
      </c>
      <c r="B9" s="18" t="s">
        <v>3</v>
      </c>
      <c r="C9" s="18" t="s">
        <v>3</v>
      </c>
      <c r="D9" s="18" t="s">
        <v>178</v>
      </c>
      <c r="E9" s="63">
        <v>8317293</v>
      </c>
      <c r="F9" s="63">
        <v>8317293</v>
      </c>
      <c r="G9" s="33"/>
      <c r="H9" s="33"/>
      <c r="I9" s="33"/>
      <c r="J9" s="33"/>
      <c r="K9" s="33"/>
      <c r="L9" s="33"/>
      <c r="M9" s="114"/>
    </row>
    <row r="10" spans="1:13" ht="15" customHeight="1">
      <c r="A10" s="64" t="s">
        <v>179</v>
      </c>
      <c r="B10" s="65"/>
      <c r="C10" s="65" t="s">
        <v>3</v>
      </c>
      <c r="D10" s="65" t="s">
        <v>180</v>
      </c>
      <c r="E10" s="63">
        <v>6572308</v>
      </c>
      <c r="F10" s="63">
        <v>6572308</v>
      </c>
      <c r="G10" s="33"/>
      <c r="H10" s="33"/>
      <c r="I10" s="33"/>
      <c r="J10" s="33"/>
      <c r="K10" s="33"/>
      <c r="L10" s="33"/>
      <c r="M10" s="114"/>
    </row>
    <row r="11" spans="1:13" ht="15" customHeight="1">
      <c r="A11" s="64" t="s">
        <v>181</v>
      </c>
      <c r="B11" s="65"/>
      <c r="C11" s="65" t="s">
        <v>3</v>
      </c>
      <c r="D11" s="65" t="s">
        <v>182</v>
      </c>
      <c r="E11" s="63">
        <v>6345282</v>
      </c>
      <c r="F11" s="63">
        <v>6345282</v>
      </c>
      <c r="G11" s="33"/>
      <c r="H11" s="33"/>
      <c r="I11" s="33"/>
      <c r="J11" s="33"/>
      <c r="K11" s="33"/>
      <c r="L11" s="33"/>
      <c r="M11" s="114"/>
    </row>
    <row r="12" spans="1:13" ht="15" customHeight="1">
      <c r="A12" s="10" t="s">
        <v>183</v>
      </c>
      <c r="B12" s="11"/>
      <c r="C12" s="11" t="s">
        <v>3</v>
      </c>
      <c r="D12" s="11" t="s">
        <v>184</v>
      </c>
      <c r="E12" s="63">
        <v>6345282</v>
      </c>
      <c r="F12" s="63">
        <v>6345282</v>
      </c>
      <c r="G12" s="33"/>
      <c r="H12" s="33"/>
      <c r="I12" s="33"/>
      <c r="J12" s="33"/>
      <c r="K12" s="33"/>
      <c r="L12" s="33"/>
      <c r="M12" s="114"/>
    </row>
    <row r="13" spans="1:13" ht="15" customHeight="1">
      <c r="A13" s="64" t="s">
        <v>185</v>
      </c>
      <c r="B13" s="65"/>
      <c r="C13" s="65" t="s">
        <v>3</v>
      </c>
      <c r="D13" s="65" t="s">
        <v>186</v>
      </c>
      <c r="E13" s="63">
        <v>227026</v>
      </c>
      <c r="F13" s="63">
        <v>227026</v>
      </c>
      <c r="G13" s="33"/>
      <c r="H13" s="33"/>
      <c r="I13" s="33"/>
      <c r="J13" s="33"/>
      <c r="K13" s="33"/>
      <c r="L13" s="33"/>
      <c r="M13" s="114"/>
    </row>
    <row r="14" spans="1:13" ht="15" customHeight="1">
      <c r="A14" s="10" t="s">
        <v>187</v>
      </c>
      <c r="B14" s="11"/>
      <c r="C14" s="11" t="s">
        <v>3</v>
      </c>
      <c r="D14" s="11" t="s">
        <v>184</v>
      </c>
      <c r="E14" s="63">
        <v>227026</v>
      </c>
      <c r="F14" s="63">
        <v>227026</v>
      </c>
      <c r="G14" s="33"/>
      <c r="H14" s="33"/>
      <c r="I14" s="33"/>
      <c r="J14" s="33"/>
      <c r="K14" s="33"/>
      <c r="L14" s="33"/>
      <c r="M14" s="114"/>
    </row>
    <row r="15" spans="1:13" ht="15" customHeight="1">
      <c r="A15" s="64" t="s">
        <v>188</v>
      </c>
      <c r="B15" s="65"/>
      <c r="C15" s="65" t="s">
        <v>3</v>
      </c>
      <c r="D15" s="65" t="s">
        <v>189</v>
      </c>
      <c r="E15" s="63">
        <v>106839</v>
      </c>
      <c r="F15" s="63">
        <v>106839</v>
      </c>
      <c r="G15" s="33"/>
      <c r="H15" s="33"/>
      <c r="I15" s="33"/>
      <c r="J15" s="33"/>
      <c r="K15" s="33"/>
      <c r="L15" s="33"/>
      <c r="M15" s="114"/>
    </row>
    <row r="16" spans="1:13" ht="15" customHeight="1">
      <c r="A16" s="64" t="s">
        <v>190</v>
      </c>
      <c r="B16" s="65"/>
      <c r="C16" s="65" t="s">
        <v>3</v>
      </c>
      <c r="D16" s="65" t="s">
        <v>191</v>
      </c>
      <c r="E16" s="63">
        <v>106839</v>
      </c>
      <c r="F16" s="63">
        <v>106839</v>
      </c>
      <c r="G16" s="33"/>
      <c r="H16" s="33"/>
      <c r="I16" s="33"/>
      <c r="J16" s="33"/>
      <c r="K16" s="33"/>
      <c r="L16" s="33"/>
      <c r="M16" s="114"/>
    </row>
    <row r="17" spans="1:13" ht="15" customHeight="1">
      <c r="A17" s="10" t="s">
        <v>192</v>
      </c>
      <c r="B17" s="11"/>
      <c r="C17" s="11" t="s">
        <v>3</v>
      </c>
      <c r="D17" s="11" t="s">
        <v>184</v>
      </c>
      <c r="E17" s="63">
        <v>106839</v>
      </c>
      <c r="F17" s="63">
        <v>106839</v>
      </c>
      <c r="G17" s="33"/>
      <c r="H17" s="33"/>
      <c r="I17" s="33"/>
      <c r="J17" s="33"/>
      <c r="K17" s="33"/>
      <c r="L17" s="33"/>
      <c r="M17" s="114"/>
    </row>
    <row r="18" spans="1:13" ht="15" customHeight="1">
      <c r="A18" s="66">
        <v>208</v>
      </c>
      <c r="B18" s="67"/>
      <c r="C18" s="68"/>
      <c r="D18" s="11" t="s">
        <v>193</v>
      </c>
      <c r="E18" s="63">
        <v>443011</v>
      </c>
      <c r="F18" s="63">
        <v>443011</v>
      </c>
      <c r="G18" s="33"/>
      <c r="H18" s="33"/>
      <c r="I18" s="33"/>
      <c r="J18" s="33"/>
      <c r="K18" s="33"/>
      <c r="L18" s="33"/>
      <c r="M18" s="114"/>
    </row>
    <row r="19" spans="1:13" ht="15" customHeight="1">
      <c r="A19" s="66">
        <v>20801</v>
      </c>
      <c r="B19" s="67"/>
      <c r="C19" s="68"/>
      <c r="D19" s="11" t="s">
        <v>194</v>
      </c>
      <c r="E19" s="63">
        <v>443011</v>
      </c>
      <c r="F19" s="63">
        <v>443011</v>
      </c>
      <c r="G19" s="33"/>
      <c r="H19" s="33"/>
      <c r="I19" s="33"/>
      <c r="J19" s="33"/>
      <c r="K19" s="33"/>
      <c r="L19" s="33"/>
      <c r="M19" s="114"/>
    </row>
    <row r="20" spans="1:13" ht="15" customHeight="1">
      <c r="A20" s="70">
        <v>2080109</v>
      </c>
      <c r="B20" s="71"/>
      <c r="C20" s="72"/>
      <c r="D20" s="11" t="s">
        <v>195</v>
      </c>
      <c r="E20" s="63">
        <v>443011</v>
      </c>
      <c r="F20" s="63">
        <v>443011</v>
      </c>
      <c r="G20" s="33"/>
      <c r="H20" s="33"/>
      <c r="I20" s="33"/>
      <c r="J20" s="33"/>
      <c r="K20" s="33"/>
      <c r="L20" s="33"/>
      <c r="M20" s="114"/>
    </row>
    <row r="21" spans="1:13" ht="13.5">
      <c r="A21" s="64" t="s">
        <v>196</v>
      </c>
      <c r="B21" s="65"/>
      <c r="C21" s="65" t="s">
        <v>3</v>
      </c>
      <c r="D21" s="65" t="s">
        <v>197</v>
      </c>
      <c r="E21" s="63">
        <v>673312</v>
      </c>
      <c r="F21" s="63">
        <v>673312</v>
      </c>
      <c r="G21" s="33"/>
      <c r="H21" s="33"/>
      <c r="I21" s="33"/>
      <c r="J21" s="33"/>
      <c r="K21" s="33"/>
      <c r="L21" s="33"/>
      <c r="M21" s="114"/>
    </row>
    <row r="22" spans="1:13" ht="13.5">
      <c r="A22" s="64" t="s">
        <v>198</v>
      </c>
      <c r="B22" s="65"/>
      <c r="C22" s="65" t="s">
        <v>3</v>
      </c>
      <c r="D22" s="65" t="s">
        <v>199</v>
      </c>
      <c r="E22" s="63">
        <v>673312</v>
      </c>
      <c r="F22" s="63">
        <v>673312</v>
      </c>
      <c r="G22" s="33"/>
      <c r="H22" s="33"/>
      <c r="I22" s="33"/>
      <c r="J22" s="33"/>
      <c r="K22" s="33"/>
      <c r="L22" s="33"/>
      <c r="M22" s="114"/>
    </row>
    <row r="23" spans="1:13" ht="13.5">
      <c r="A23" s="10" t="s">
        <v>200</v>
      </c>
      <c r="B23" s="11"/>
      <c r="C23" s="11" t="s">
        <v>3</v>
      </c>
      <c r="D23" s="11" t="s">
        <v>184</v>
      </c>
      <c r="E23" s="63">
        <v>673312</v>
      </c>
      <c r="F23" s="63">
        <v>673312</v>
      </c>
      <c r="G23" s="33"/>
      <c r="H23" s="33"/>
      <c r="I23" s="33"/>
      <c r="J23" s="33"/>
      <c r="K23" s="33"/>
      <c r="L23" s="33"/>
      <c r="M23" s="114"/>
    </row>
    <row r="24" spans="1:13" ht="13.5">
      <c r="A24" s="64" t="s">
        <v>201</v>
      </c>
      <c r="B24" s="65"/>
      <c r="C24" s="65" t="s">
        <v>3</v>
      </c>
      <c r="D24" s="65" t="s">
        <v>202</v>
      </c>
      <c r="E24" s="63">
        <v>551382</v>
      </c>
      <c r="F24" s="63">
        <v>551382</v>
      </c>
      <c r="G24" s="33"/>
      <c r="H24" s="33"/>
      <c r="I24" s="33"/>
      <c r="J24" s="33"/>
      <c r="K24" s="33"/>
      <c r="L24" s="33"/>
      <c r="M24" s="114"/>
    </row>
    <row r="25" spans="1:13" ht="13.5">
      <c r="A25" s="64" t="s">
        <v>203</v>
      </c>
      <c r="B25" s="65"/>
      <c r="C25" s="65" t="s">
        <v>3</v>
      </c>
      <c r="D25" s="65" t="s">
        <v>204</v>
      </c>
      <c r="E25" s="63">
        <v>344105</v>
      </c>
      <c r="F25" s="63">
        <v>344105</v>
      </c>
      <c r="G25" s="105"/>
      <c r="H25" s="105"/>
      <c r="I25" s="105"/>
      <c r="J25" s="105"/>
      <c r="K25" s="105"/>
      <c r="L25" s="105"/>
      <c r="M25" s="115"/>
    </row>
    <row r="26" spans="1:13" ht="13.5">
      <c r="A26" s="10" t="s">
        <v>205</v>
      </c>
      <c r="B26" s="11"/>
      <c r="C26" s="11" t="s">
        <v>3</v>
      </c>
      <c r="D26" s="11" t="s">
        <v>184</v>
      </c>
      <c r="E26" s="63">
        <v>344105</v>
      </c>
      <c r="F26" s="63">
        <v>344105</v>
      </c>
      <c r="G26" s="94"/>
      <c r="H26" s="94"/>
      <c r="I26" s="94"/>
      <c r="J26" s="94"/>
      <c r="K26" s="94"/>
      <c r="L26" s="94"/>
      <c r="M26" s="94"/>
    </row>
    <row r="27" spans="1:13" ht="13.5">
      <c r="A27" s="64" t="s">
        <v>206</v>
      </c>
      <c r="B27" s="65"/>
      <c r="C27" s="65" t="s">
        <v>3</v>
      </c>
      <c r="D27" s="65" t="s">
        <v>207</v>
      </c>
      <c r="E27" s="63">
        <v>207277</v>
      </c>
      <c r="F27" s="63">
        <v>207277</v>
      </c>
      <c r="G27" s="94"/>
      <c r="H27" s="94"/>
      <c r="I27" s="94"/>
      <c r="J27" s="94"/>
      <c r="K27" s="94"/>
      <c r="L27" s="94"/>
      <c r="M27" s="94"/>
    </row>
    <row r="28" spans="1:13" ht="13.5">
      <c r="A28" s="10" t="s">
        <v>208</v>
      </c>
      <c r="B28" s="11"/>
      <c r="C28" s="11" t="s">
        <v>3</v>
      </c>
      <c r="D28" s="11" t="s">
        <v>184</v>
      </c>
      <c r="E28" s="63">
        <v>207277</v>
      </c>
      <c r="F28" s="63">
        <v>207277</v>
      </c>
      <c r="G28" s="94"/>
      <c r="H28" s="94"/>
      <c r="I28" s="94"/>
      <c r="J28" s="94"/>
      <c r="K28" s="94"/>
      <c r="L28" s="94"/>
      <c r="M28" s="94"/>
    </row>
    <row r="29" spans="1:13" ht="13.5">
      <c r="A29" s="64" t="s">
        <v>209</v>
      </c>
      <c r="B29" s="65"/>
      <c r="C29" s="65" t="s">
        <v>3</v>
      </c>
      <c r="D29" s="65" t="s">
        <v>210</v>
      </c>
      <c r="E29" s="63">
        <v>413452</v>
      </c>
      <c r="F29" s="63">
        <v>413452</v>
      </c>
      <c r="G29" s="94"/>
      <c r="H29" s="94"/>
      <c r="I29" s="94"/>
      <c r="J29" s="94"/>
      <c r="K29" s="94"/>
      <c r="L29" s="94"/>
      <c r="M29" s="94"/>
    </row>
    <row r="30" spans="1:13" ht="13.5">
      <c r="A30" s="64" t="s">
        <v>211</v>
      </c>
      <c r="B30" s="65"/>
      <c r="C30" s="65" t="s">
        <v>3</v>
      </c>
      <c r="D30" s="65" t="s">
        <v>212</v>
      </c>
      <c r="E30" s="108">
        <v>196770</v>
      </c>
      <c r="F30" s="63">
        <v>196770</v>
      </c>
      <c r="G30" s="94"/>
      <c r="H30" s="94"/>
      <c r="I30" s="94"/>
      <c r="J30" s="94"/>
      <c r="K30" s="94"/>
      <c r="L30" s="94"/>
      <c r="M30" s="94"/>
    </row>
    <row r="31" spans="1:13" ht="13.5">
      <c r="A31" s="10" t="s">
        <v>213</v>
      </c>
      <c r="B31" s="11"/>
      <c r="C31" s="11" t="s">
        <v>3</v>
      </c>
      <c r="D31" s="116" t="s">
        <v>184</v>
      </c>
      <c r="E31" s="69">
        <v>196770</v>
      </c>
      <c r="F31" s="73">
        <v>196770</v>
      </c>
      <c r="G31" s="94"/>
      <c r="H31" s="94"/>
      <c r="I31" s="94"/>
      <c r="J31" s="94"/>
      <c r="K31" s="94"/>
      <c r="L31" s="94"/>
      <c r="M31" s="94"/>
    </row>
    <row r="32" spans="1:13" ht="13.5">
      <c r="A32" s="64" t="s">
        <v>214</v>
      </c>
      <c r="B32" s="65"/>
      <c r="C32" s="110" t="s">
        <v>3</v>
      </c>
      <c r="D32" s="117" t="s">
        <v>215</v>
      </c>
      <c r="E32" s="69">
        <v>216682</v>
      </c>
      <c r="F32" s="73">
        <v>216682</v>
      </c>
      <c r="G32" s="94"/>
      <c r="H32" s="94"/>
      <c r="I32" s="94"/>
      <c r="J32" s="94"/>
      <c r="K32" s="94"/>
      <c r="L32" s="94"/>
      <c r="M32" s="94"/>
    </row>
    <row r="33" spans="1:13" ht="14.25">
      <c r="A33" s="12" t="s">
        <v>216</v>
      </c>
      <c r="B33" s="13"/>
      <c r="C33" s="112" t="s">
        <v>3</v>
      </c>
      <c r="D33" s="118" t="s">
        <v>184</v>
      </c>
      <c r="E33" s="69">
        <v>216682</v>
      </c>
      <c r="F33" s="73">
        <v>216682</v>
      </c>
      <c r="G33" s="94"/>
      <c r="H33" s="94"/>
      <c r="I33" s="94"/>
      <c r="J33" s="94"/>
      <c r="K33" s="94"/>
      <c r="L33" s="94"/>
      <c r="M33" s="94"/>
    </row>
  </sheetData>
  <sheetProtection/>
  <mergeCells count="42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E9" sqref="E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101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ht="27">
      <c r="A1" s="2" t="s">
        <v>217</v>
      </c>
      <c r="B1" s="2"/>
      <c r="C1" s="2"/>
      <c r="D1" s="2"/>
      <c r="E1" s="58"/>
      <c r="F1" s="58"/>
      <c r="G1" s="2"/>
      <c r="H1" s="2"/>
      <c r="I1" s="2"/>
      <c r="J1" s="2"/>
    </row>
    <row r="2" ht="15">
      <c r="J2" s="22"/>
    </row>
    <row r="3" spans="1:10" ht="15.75">
      <c r="A3" s="3" t="s">
        <v>1</v>
      </c>
      <c r="F3" s="102"/>
      <c r="J3" s="22"/>
    </row>
    <row r="4" spans="1:10" ht="15" customHeight="1">
      <c r="A4" s="103" t="s">
        <v>5</v>
      </c>
      <c r="B4" s="6" t="s">
        <v>3</v>
      </c>
      <c r="C4" s="6" t="s">
        <v>3</v>
      </c>
      <c r="D4" s="6" t="s">
        <v>3</v>
      </c>
      <c r="E4" s="60" t="s">
        <v>134</v>
      </c>
      <c r="F4" s="60" t="s">
        <v>218</v>
      </c>
      <c r="G4" s="5" t="s">
        <v>219</v>
      </c>
      <c r="H4" s="5" t="s">
        <v>220</v>
      </c>
      <c r="I4" s="5" t="s">
        <v>221</v>
      </c>
      <c r="J4" s="23" t="s">
        <v>222</v>
      </c>
    </row>
    <row r="5" spans="1:10" ht="15" customHeight="1">
      <c r="A5" s="7" t="s">
        <v>170</v>
      </c>
      <c r="B5" s="8" t="s">
        <v>3</v>
      </c>
      <c r="C5" s="8" t="s">
        <v>3</v>
      </c>
      <c r="D5" s="18" t="s">
        <v>171</v>
      </c>
      <c r="E5" s="62" t="s">
        <v>3</v>
      </c>
      <c r="F5" s="62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62" t="s">
        <v>3</v>
      </c>
      <c r="F6" s="62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62" t="s">
        <v>3</v>
      </c>
      <c r="F7" s="62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104" t="s">
        <v>175</v>
      </c>
      <c r="B8" s="18" t="s">
        <v>176</v>
      </c>
      <c r="C8" s="18" t="s">
        <v>177</v>
      </c>
      <c r="D8" s="18" t="s">
        <v>10</v>
      </c>
      <c r="E8" s="62" t="s">
        <v>11</v>
      </c>
      <c r="F8" s="62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104" t="s">
        <v>3</v>
      </c>
      <c r="B9" s="18" t="s">
        <v>3</v>
      </c>
      <c r="C9" s="18" t="s">
        <v>3</v>
      </c>
      <c r="D9" s="18" t="s">
        <v>178</v>
      </c>
      <c r="E9" s="63">
        <v>8317293</v>
      </c>
      <c r="F9" s="63">
        <v>8317293</v>
      </c>
      <c r="G9" s="33"/>
      <c r="H9" s="33"/>
      <c r="I9" s="33"/>
      <c r="J9" s="114"/>
    </row>
    <row r="10" spans="1:10" ht="15" customHeight="1">
      <c r="A10" s="64" t="s">
        <v>179</v>
      </c>
      <c r="B10" s="65"/>
      <c r="C10" s="65" t="s">
        <v>3</v>
      </c>
      <c r="D10" s="65" t="s">
        <v>180</v>
      </c>
      <c r="E10" s="63">
        <v>6572308</v>
      </c>
      <c r="F10" s="63">
        <v>6572308</v>
      </c>
      <c r="G10" s="33"/>
      <c r="H10" s="33"/>
      <c r="I10" s="33"/>
      <c r="J10" s="114"/>
    </row>
    <row r="11" spans="1:10" ht="15" customHeight="1">
      <c r="A11" s="64" t="s">
        <v>181</v>
      </c>
      <c r="B11" s="65"/>
      <c r="C11" s="65" t="s">
        <v>3</v>
      </c>
      <c r="D11" s="65" t="s">
        <v>182</v>
      </c>
      <c r="E11" s="63">
        <v>6345282</v>
      </c>
      <c r="F11" s="63">
        <v>6345282</v>
      </c>
      <c r="G11" s="33"/>
      <c r="H11" s="33"/>
      <c r="I11" s="33"/>
      <c r="J11" s="114"/>
    </row>
    <row r="12" spans="1:10" ht="15" customHeight="1">
      <c r="A12" s="10" t="s">
        <v>183</v>
      </c>
      <c r="B12" s="11"/>
      <c r="C12" s="11" t="s">
        <v>3</v>
      </c>
      <c r="D12" s="11" t="s">
        <v>184</v>
      </c>
      <c r="E12" s="63">
        <v>6345282</v>
      </c>
      <c r="F12" s="63">
        <v>6345282</v>
      </c>
      <c r="G12" s="33"/>
      <c r="H12" s="33"/>
      <c r="I12" s="33"/>
      <c r="J12" s="114"/>
    </row>
    <row r="13" spans="1:10" ht="15" customHeight="1">
      <c r="A13" s="64" t="s">
        <v>185</v>
      </c>
      <c r="B13" s="65"/>
      <c r="C13" s="65" t="s">
        <v>3</v>
      </c>
      <c r="D13" s="65" t="s">
        <v>186</v>
      </c>
      <c r="E13" s="63">
        <v>227026</v>
      </c>
      <c r="F13" s="63">
        <v>227026</v>
      </c>
      <c r="G13" s="33"/>
      <c r="H13" s="33"/>
      <c r="I13" s="33"/>
      <c r="J13" s="114"/>
    </row>
    <row r="14" spans="1:10" ht="15" customHeight="1">
      <c r="A14" s="10" t="s">
        <v>187</v>
      </c>
      <c r="B14" s="11"/>
      <c r="C14" s="11" t="s">
        <v>3</v>
      </c>
      <c r="D14" s="11" t="s">
        <v>184</v>
      </c>
      <c r="E14" s="63">
        <v>227026</v>
      </c>
      <c r="F14" s="63">
        <v>227026</v>
      </c>
      <c r="G14" s="33"/>
      <c r="H14" s="33"/>
      <c r="I14" s="33"/>
      <c r="J14" s="114"/>
    </row>
    <row r="15" spans="1:10" ht="15" customHeight="1">
      <c r="A15" s="64" t="s">
        <v>188</v>
      </c>
      <c r="B15" s="65"/>
      <c r="C15" s="65" t="s">
        <v>3</v>
      </c>
      <c r="D15" s="65" t="s">
        <v>189</v>
      </c>
      <c r="E15" s="63">
        <v>106839</v>
      </c>
      <c r="F15" s="63">
        <v>106839</v>
      </c>
      <c r="G15" s="33"/>
      <c r="H15" s="33"/>
      <c r="I15" s="33"/>
      <c r="J15" s="114"/>
    </row>
    <row r="16" spans="1:10" ht="13.5">
      <c r="A16" s="64" t="s">
        <v>190</v>
      </c>
      <c r="B16" s="65"/>
      <c r="C16" s="65" t="s">
        <v>3</v>
      </c>
      <c r="D16" s="65" t="s">
        <v>191</v>
      </c>
      <c r="E16" s="63">
        <v>106839</v>
      </c>
      <c r="F16" s="63">
        <v>106839</v>
      </c>
      <c r="G16" s="33"/>
      <c r="H16" s="33"/>
      <c r="I16" s="33"/>
      <c r="J16" s="114"/>
    </row>
    <row r="17" spans="1:10" ht="13.5">
      <c r="A17" s="10" t="s">
        <v>192</v>
      </c>
      <c r="B17" s="11"/>
      <c r="C17" s="11" t="s">
        <v>3</v>
      </c>
      <c r="D17" s="11" t="s">
        <v>184</v>
      </c>
      <c r="E17" s="63">
        <v>106839</v>
      </c>
      <c r="F17" s="63">
        <v>106839</v>
      </c>
      <c r="G17" s="33"/>
      <c r="H17" s="33"/>
      <c r="I17" s="33"/>
      <c r="J17" s="114"/>
    </row>
    <row r="18" spans="1:10" ht="13.5">
      <c r="A18" s="66">
        <v>208</v>
      </c>
      <c r="B18" s="67"/>
      <c r="C18" s="68"/>
      <c r="D18" s="11" t="s">
        <v>193</v>
      </c>
      <c r="E18" s="63">
        <v>443011</v>
      </c>
      <c r="F18" s="63">
        <v>443011</v>
      </c>
      <c r="G18" s="33"/>
      <c r="H18" s="33"/>
      <c r="I18" s="33"/>
      <c r="J18" s="114"/>
    </row>
    <row r="19" spans="1:10" ht="13.5">
      <c r="A19" s="66">
        <v>20801</v>
      </c>
      <c r="B19" s="67"/>
      <c r="C19" s="68"/>
      <c r="D19" s="11" t="s">
        <v>194</v>
      </c>
      <c r="E19" s="63">
        <v>443011</v>
      </c>
      <c r="F19" s="63">
        <v>443011</v>
      </c>
      <c r="G19" s="33"/>
      <c r="H19" s="33"/>
      <c r="I19" s="33"/>
      <c r="J19" s="114"/>
    </row>
    <row r="20" spans="1:10" ht="13.5">
      <c r="A20" s="70">
        <v>2080109</v>
      </c>
      <c r="B20" s="71"/>
      <c r="C20" s="72"/>
      <c r="D20" s="11" t="s">
        <v>195</v>
      </c>
      <c r="E20" s="63">
        <v>443011</v>
      </c>
      <c r="F20" s="63">
        <v>443011</v>
      </c>
      <c r="G20" s="33"/>
      <c r="H20" s="33"/>
      <c r="I20" s="33"/>
      <c r="J20" s="114"/>
    </row>
    <row r="21" spans="1:10" ht="13.5">
      <c r="A21" s="64" t="s">
        <v>196</v>
      </c>
      <c r="B21" s="65"/>
      <c r="C21" s="65" t="s">
        <v>3</v>
      </c>
      <c r="D21" s="65" t="s">
        <v>197</v>
      </c>
      <c r="E21" s="63">
        <v>673312</v>
      </c>
      <c r="F21" s="63">
        <v>673312</v>
      </c>
      <c r="G21" s="33"/>
      <c r="H21" s="33"/>
      <c r="I21" s="33"/>
      <c r="J21" s="114"/>
    </row>
    <row r="22" spans="1:10" ht="13.5">
      <c r="A22" s="64" t="s">
        <v>198</v>
      </c>
      <c r="B22" s="65"/>
      <c r="C22" s="65" t="s">
        <v>3</v>
      </c>
      <c r="D22" s="65" t="s">
        <v>199</v>
      </c>
      <c r="E22" s="63">
        <v>673312</v>
      </c>
      <c r="F22" s="63">
        <v>673312</v>
      </c>
      <c r="G22" s="33"/>
      <c r="H22" s="33"/>
      <c r="I22" s="33"/>
      <c r="J22" s="114"/>
    </row>
    <row r="23" spans="1:10" ht="13.5">
      <c r="A23" s="10" t="s">
        <v>200</v>
      </c>
      <c r="B23" s="11"/>
      <c r="C23" s="11" t="s">
        <v>3</v>
      </c>
      <c r="D23" s="11" t="s">
        <v>184</v>
      </c>
      <c r="E23" s="63">
        <v>673312</v>
      </c>
      <c r="F23" s="63">
        <v>673312</v>
      </c>
      <c r="G23" s="33"/>
      <c r="H23" s="33"/>
      <c r="I23" s="33"/>
      <c r="J23" s="114"/>
    </row>
    <row r="24" spans="1:10" ht="13.5">
      <c r="A24" s="64" t="s">
        <v>201</v>
      </c>
      <c r="B24" s="65"/>
      <c r="C24" s="65" t="s">
        <v>3</v>
      </c>
      <c r="D24" s="65" t="s">
        <v>202</v>
      </c>
      <c r="E24" s="63">
        <v>551382</v>
      </c>
      <c r="F24" s="63">
        <v>551382</v>
      </c>
      <c r="G24" s="105"/>
      <c r="H24" s="105"/>
      <c r="I24" s="105"/>
      <c r="J24" s="115"/>
    </row>
    <row r="25" spans="1:10" ht="13.5">
      <c r="A25" s="64" t="s">
        <v>203</v>
      </c>
      <c r="B25" s="65"/>
      <c r="C25" s="65" t="s">
        <v>3</v>
      </c>
      <c r="D25" s="65" t="s">
        <v>204</v>
      </c>
      <c r="E25" s="63">
        <v>344105</v>
      </c>
      <c r="F25" s="63">
        <v>344105</v>
      </c>
      <c r="G25" s="106"/>
      <c r="H25" s="106"/>
      <c r="I25" s="106"/>
      <c r="J25" s="106"/>
    </row>
    <row r="26" spans="1:10" ht="13.5">
      <c r="A26" s="10" t="s">
        <v>205</v>
      </c>
      <c r="B26" s="11"/>
      <c r="C26" s="11" t="s">
        <v>3</v>
      </c>
      <c r="D26" s="11" t="s">
        <v>184</v>
      </c>
      <c r="E26" s="63">
        <v>344105</v>
      </c>
      <c r="F26" s="63">
        <v>344105</v>
      </c>
      <c r="G26" s="94"/>
      <c r="H26" s="94"/>
      <c r="I26" s="94"/>
      <c r="J26" s="94"/>
    </row>
    <row r="27" spans="1:10" ht="13.5">
      <c r="A27" s="64" t="s">
        <v>206</v>
      </c>
      <c r="B27" s="65"/>
      <c r="C27" s="65" t="s">
        <v>3</v>
      </c>
      <c r="D27" s="65" t="s">
        <v>207</v>
      </c>
      <c r="E27" s="63">
        <v>207277</v>
      </c>
      <c r="F27" s="63">
        <v>207277</v>
      </c>
      <c r="G27" s="94"/>
      <c r="H27" s="94"/>
      <c r="I27" s="94"/>
      <c r="J27" s="94"/>
    </row>
    <row r="28" spans="1:10" ht="13.5">
      <c r="A28" s="10" t="s">
        <v>208</v>
      </c>
      <c r="B28" s="11"/>
      <c r="C28" s="11" t="s">
        <v>3</v>
      </c>
      <c r="D28" s="11" t="s">
        <v>184</v>
      </c>
      <c r="E28" s="63">
        <v>207277</v>
      </c>
      <c r="F28" s="63">
        <v>207277</v>
      </c>
      <c r="G28" s="107"/>
      <c r="H28" s="107"/>
      <c r="I28" s="107"/>
      <c r="J28" s="107"/>
    </row>
    <row r="29" spans="1:10" ht="13.5">
      <c r="A29" s="64" t="s">
        <v>209</v>
      </c>
      <c r="B29" s="65"/>
      <c r="C29" s="65" t="s">
        <v>3</v>
      </c>
      <c r="D29" s="65" t="s">
        <v>210</v>
      </c>
      <c r="E29" s="63">
        <v>413452</v>
      </c>
      <c r="F29" s="63">
        <v>413452</v>
      </c>
      <c r="G29" s="94"/>
      <c r="H29" s="94"/>
      <c r="I29" s="94"/>
      <c r="J29" s="94"/>
    </row>
    <row r="30" spans="1:10" ht="13.5">
      <c r="A30" s="64" t="s">
        <v>211</v>
      </c>
      <c r="B30" s="65"/>
      <c r="C30" s="65" t="s">
        <v>3</v>
      </c>
      <c r="D30" s="65" t="s">
        <v>212</v>
      </c>
      <c r="E30" s="63">
        <v>196770</v>
      </c>
      <c r="F30" s="108">
        <v>196770</v>
      </c>
      <c r="G30" s="107"/>
      <c r="H30" s="107"/>
      <c r="I30" s="107"/>
      <c r="J30" s="107"/>
    </row>
    <row r="31" spans="1:10" s="100" customFormat="1" ht="13.5">
      <c r="A31" s="10" t="s">
        <v>213</v>
      </c>
      <c r="B31" s="11"/>
      <c r="C31" s="11" t="s">
        <v>3</v>
      </c>
      <c r="D31" s="74" t="s">
        <v>184</v>
      </c>
      <c r="E31" s="73">
        <v>196770</v>
      </c>
      <c r="F31" s="95">
        <v>196770</v>
      </c>
      <c r="G31" s="109"/>
      <c r="H31" s="109"/>
      <c r="I31" s="109"/>
      <c r="J31" s="109"/>
    </row>
    <row r="32" spans="1:10" s="100" customFormat="1" ht="13.5">
      <c r="A32" s="64" t="s">
        <v>214</v>
      </c>
      <c r="B32" s="65"/>
      <c r="C32" s="110" t="s">
        <v>3</v>
      </c>
      <c r="D32" s="111" t="s">
        <v>215</v>
      </c>
      <c r="E32" s="73">
        <v>216682</v>
      </c>
      <c r="F32" s="95">
        <v>216682</v>
      </c>
      <c r="G32" s="109"/>
      <c r="H32" s="109"/>
      <c r="I32" s="109"/>
      <c r="J32" s="109"/>
    </row>
    <row r="33" spans="1:10" s="100" customFormat="1" ht="14.25">
      <c r="A33" s="12" t="s">
        <v>216</v>
      </c>
      <c r="B33" s="13"/>
      <c r="C33" s="112" t="s">
        <v>3</v>
      </c>
      <c r="D33" s="113" t="s">
        <v>184</v>
      </c>
      <c r="E33" s="73">
        <v>216682</v>
      </c>
      <c r="F33" s="95">
        <v>216682</v>
      </c>
      <c r="G33" s="109"/>
      <c r="H33" s="109"/>
      <c r="I33" s="109"/>
      <c r="J33" s="109"/>
    </row>
  </sheetData>
  <sheetProtection/>
  <mergeCells count="37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pane xSplit="6" ySplit="7" topLeftCell="G8" activePane="bottomRight" state="frozen"/>
      <selection pane="bottomRight" activeCell="E9" sqref="E9:E12"/>
    </sheetView>
  </sheetViews>
  <sheetFormatPr defaultColWidth="8.8515625" defaultRowHeight="12.75"/>
  <cols>
    <col min="1" max="3" width="3.140625" style="1" customWidth="1"/>
    <col min="4" max="4" width="33.57421875" style="1" customWidth="1"/>
    <col min="5" max="5" width="14.28125" style="55" customWidth="1"/>
    <col min="6" max="6" width="13.8515625" style="55" customWidth="1"/>
    <col min="7" max="7" width="14.00390625" style="56" customWidth="1"/>
    <col min="8" max="8" width="13.8515625" style="56" customWidth="1"/>
    <col min="9" max="9" width="12.140625" style="56" customWidth="1"/>
    <col min="10" max="10" width="12.57421875" style="56" customWidth="1"/>
    <col min="11" max="12" width="12.7109375" style="56" customWidth="1"/>
    <col min="13" max="13" width="12.8515625" style="56" customWidth="1"/>
    <col min="14" max="14" width="12.7109375" style="56" customWidth="1"/>
    <col min="15" max="15" width="13.421875" style="57" customWidth="1"/>
    <col min="16" max="16" width="11.57421875" style="57" customWidth="1"/>
    <col min="17" max="17" width="12.140625" style="56" customWidth="1"/>
    <col min="18" max="18" width="12.57421875" style="56" customWidth="1"/>
    <col min="19" max="19" width="11.57421875" style="56" customWidth="1"/>
    <col min="20" max="20" width="13.28125" style="55" customWidth="1"/>
    <col min="21" max="25" width="13.28125" style="56" customWidth="1"/>
    <col min="26" max="27" width="11.140625" style="56" customWidth="1"/>
    <col min="28" max="28" width="10.8515625" style="56" customWidth="1"/>
    <col min="29" max="29" width="11.421875" style="56" customWidth="1"/>
    <col min="30" max="30" width="11.57421875" style="56" customWidth="1"/>
    <col min="31" max="31" width="10.7109375" style="56" customWidth="1"/>
    <col min="32" max="33" width="10.140625" style="56" customWidth="1"/>
    <col min="34" max="35" width="11.28125" style="56" customWidth="1"/>
    <col min="36" max="36" width="12.57421875" style="56" customWidth="1"/>
    <col min="37" max="37" width="13.28125" style="56" customWidth="1"/>
    <col min="38" max="38" width="12.28125" style="56" customWidth="1"/>
    <col min="39" max="39" width="12.57421875" style="56" customWidth="1"/>
    <col min="40" max="40" width="13.57421875" style="56" customWidth="1"/>
    <col min="41" max="41" width="11.28125" style="56" customWidth="1"/>
    <col min="42" max="42" width="9.7109375" style="1" customWidth="1"/>
    <col min="43" max="16384" width="8.8515625" style="1" customWidth="1"/>
  </cols>
  <sheetData>
    <row r="1" spans="1:41" s="1" customFormat="1" ht="27">
      <c r="A1" s="2" t="s">
        <v>223</v>
      </c>
      <c r="B1" s="2"/>
      <c r="C1" s="2"/>
      <c r="D1" s="2"/>
      <c r="E1" s="58"/>
      <c r="F1" s="58"/>
      <c r="G1" s="2"/>
      <c r="H1" s="2"/>
      <c r="I1" s="2"/>
      <c r="J1" s="2"/>
      <c r="K1" s="2"/>
      <c r="L1" s="2"/>
      <c r="M1" s="2"/>
      <c r="N1" s="2"/>
      <c r="O1" s="85"/>
      <c r="P1" s="85"/>
      <c r="Q1" s="2"/>
      <c r="R1" s="2"/>
      <c r="S1" s="2"/>
      <c r="T1" s="5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5:41" s="1" customFormat="1" ht="12.75">
      <c r="E2" s="55"/>
      <c r="F2" s="55"/>
      <c r="G2" s="56"/>
      <c r="H2" s="59"/>
      <c r="I2" s="59"/>
      <c r="J2" s="59"/>
      <c r="K2" s="59"/>
      <c r="L2" s="59"/>
      <c r="M2" s="59"/>
      <c r="N2" s="59"/>
      <c r="O2" s="57"/>
      <c r="P2" s="57"/>
      <c r="Q2" s="56"/>
      <c r="R2" s="56"/>
      <c r="S2" s="56"/>
      <c r="T2" s="55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1" s="1" customFormat="1" ht="15.75">
      <c r="A3" s="3" t="s">
        <v>1</v>
      </c>
      <c r="E3" s="55"/>
      <c r="F3" s="55"/>
      <c r="G3" s="56"/>
      <c r="H3" s="56"/>
      <c r="I3" s="56"/>
      <c r="J3" s="56"/>
      <c r="K3" s="56"/>
      <c r="L3" s="56"/>
      <c r="M3" s="56"/>
      <c r="N3" s="56"/>
      <c r="O3" s="57"/>
      <c r="P3" s="57"/>
      <c r="Q3" s="56"/>
      <c r="R3" s="56"/>
      <c r="S3" s="56"/>
      <c r="T3" s="55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41" s="1" customFormat="1" ht="15" customHeight="1">
      <c r="A4" s="4" t="s">
        <v>5</v>
      </c>
      <c r="B4" s="5"/>
      <c r="C4" s="5"/>
      <c r="D4" s="5"/>
      <c r="E4" s="60" t="s">
        <v>178</v>
      </c>
      <c r="F4" s="61" t="s">
        <v>224</v>
      </c>
      <c r="G4" s="6"/>
      <c r="H4" s="6"/>
      <c r="I4" s="6"/>
      <c r="J4" s="6"/>
      <c r="K4" s="6"/>
      <c r="L4" s="6"/>
      <c r="M4" s="6"/>
      <c r="N4" s="6"/>
      <c r="O4" s="86"/>
      <c r="P4" s="86"/>
      <c r="Q4" s="6"/>
      <c r="R4" s="6"/>
      <c r="S4" s="6"/>
      <c r="T4" s="61"/>
      <c r="U4" s="6" t="s">
        <v>225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226</v>
      </c>
      <c r="AL4" s="6"/>
      <c r="AM4" s="6"/>
      <c r="AN4" s="6"/>
      <c r="AO4" s="6"/>
    </row>
    <row r="5" spans="1:41" s="1" customFormat="1" ht="15" customHeight="1">
      <c r="A5" s="7" t="s">
        <v>170</v>
      </c>
      <c r="B5" s="8"/>
      <c r="C5" s="8"/>
      <c r="D5" s="8" t="s">
        <v>171</v>
      </c>
      <c r="E5" s="62"/>
      <c r="F5" s="62" t="s">
        <v>141</v>
      </c>
      <c r="G5" s="8" t="s">
        <v>227</v>
      </c>
      <c r="H5" s="8" t="s">
        <v>228</v>
      </c>
      <c r="I5" s="87" t="s">
        <v>229</v>
      </c>
      <c r="J5" s="87" t="s">
        <v>230</v>
      </c>
      <c r="K5" s="87" t="s">
        <v>231</v>
      </c>
      <c r="L5" s="87" t="s">
        <v>232</v>
      </c>
      <c r="M5" s="87" t="s">
        <v>233</v>
      </c>
      <c r="N5" s="8" t="s">
        <v>234</v>
      </c>
      <c r="O5" s="88" t="s">
        <v>235</v>
      </c>
      <c r="P5" s="89" t="s">
        <v>236</v>
      </c>
      <c r="Q5" s="87" t="s">
        <v>237</v>
      </c>
      <c r="R5" s="87" t="s">
        <v>238</v>
      </c>
      <c r="S5" s="8" t="s">
        <v>239</v>
      </c>
      <c r="T5" s="62" t="s">
        <v>240</v>
      </c>
      <c r="U5" s="8" t="s">
        <v>141</v>
      </c>
      <c r="V5" s="8" t="s">
        <v>241</v>
      </c>
      <c r="W5" s="8" t="s">
        <v>242</v>
      </c>
      <c r="X5" s="8" t="s">
        <v>243</v>
      </c>
      <c r="Y5" s="8" t="s">
        <v>244</v>
      </c>
      <c r="Z5" s="8" t="s">
        <v>245</v>
      </c>
      <c r="AA5" s="8" t="s">
        <v>246</v>
      </c>
      <c r="AB5" s="87" t="s">
        <v>247</v>
      </c>
      <c r="AC5" s="87" t="s">
        <v>248</v>
      </c>
      <c r="AD5" s="8" t="s">
        <v>249</v>
      </c>
      <c r="AE5" s="8" t="s">
        <v>250</v>
      </c>
      <c r="AF5" s="8" t="s">
        <v>251</v>
      </c>
      <c r="AG5" s="87" t="s">
        <v>252</v>
      </c>
      <c r="AH5" s="8" t="s">
        <v>253</v>
      </c>
      <c r="AI5" s="8" t="s">
        <v>254</v>
      </c>
      <c r="AJ5" s="87" t="s">
        <v>255</v>
      </c>
      <c r="AK5" s="8" t="s">
        <v>141</v>
      </c>
      <c r="AL5" s="8" t="s">
        <v>256</v>
      </c>
      <c r="AM5" s="8" t="s">
        <v>257</v>
      </c>
      <c r="AN5" s="8" t="s">
        <v>258</v>
      </c>
      <c r="AO5" s="8" t="s">
        <v>259</v>
      </c>
    </row>
    <row r="6" spans="1:41" s="1" customFormat="1" ht="15" customHeight="1">
      <c r="A6" s="7"/>
      <c r="B6" s="8"/>
      <c r="C6" s="8"/>
      <c r="D6" s="8"/>
      <c r="E6" s="62"/>
      <c r="F6" s="62"/>
      <c r="G6" s="8"/>
      <c r="H6" s="8"/>
      <c r="I6" s="90"/>
      <c r="J6" s="90"/>
      <c r="K6" s="90"/>
      <c r="L6" s="90"/>
      <c r="M6" s="90"/>
      <c r="N6" s="8"/>
      <c r="O6" s="88"/>
      <c r="P6" s="91"/>
      <c r="Q6" s="90"/>
      <c r="R6" s="90"/>
      <c r="S6" s="8"/>
      <c r="T6" s="62"/>
      <c r="U6" s="8"/>
      <c r="V6" s="8"/>
      <c r="W6" s="8"/>
      <c r="X6" s="8"/>
      <c r="Y6" s="8"/>
      <c r="Z6" s="8"/>
      <c r="AA6" s="8"/>
      <c r="AB6" s="90"/>
      <c r="AC6" s="90"/>
      <c r="AD6" s="8"/>
      <c r="AE6" s="8"/>
      <c r="AF6" s="8"/>
      <c r="AG6" s="90"/>
      <c r="AH6" s="8"/>
      <c r="AI6" s="8"/>
      <c r="AJ6" s="90"/>
      <c r="AK6" s="8"/>
      <c r="AL6" s="8"/>
      <c r="AM6" s="8"/>
      <c r="AN6" s="8"/>
      <c r="AO6" s="8"/>
    </row>
    <row r="7" spans="1:41" s="1" customFormat="1" ht="15" customHeight="1">
      <c r="A7" s="7"/>
      <c r="B7" s="8"/>
      <c r="C7" s="8"/>
      <c r="D7" s="8"/>
      <c r="E7" s="62"/>
      <c r="F7" s="62"/>
      <c r="G7" s="8"/>
      <c r="H7" s="8"/>
      <c r="I7" s="92"/>
      <c r="J7" s="92"/>
      <c r="K7" s="92"/>
      <c r="L7" s="92"/>
      <c r="M7" s="92"/>
      <c r="N7" s="8"/>
      <c r="O7" s="88"/>
      <c r="P7" s="93"/>
      <c r="Q7" s="92"/>
      <c r="R7" s="92"/>
      <c r="S7" s="8"/>
      <c r="T7" s="62"/>
      <c r="U7" s="8"/>
      <c r="V7" s="8"/>
      <c r="W7" s="8"/>
      <c r="X7" s="8"/>
      <c r="Y7" s="8"/>
      <c r="Z7" s="8"/>
      <c r="AA7" s="8"/>
      <c r="AB7" s="92"/>
      <c r="AC7" s="92"/>
      <c r="AD7" s="8"/>
      <c r="AE7" s="8"/>
      <c r="AF7" s="8"/>
      <c r="AG7" s="92"/>
      <c r="AH7" s="8"/>
      <c r="AI7" s="8"/>
      <c r="AJ7" s="92"/>
      <c r="AK7" s="8"/>
      <c r="AL7" s="8"/>
      <c r="AM7" s="8"/>
      <c r="AN7" s="8"/>
      <c r="AO7" s="8"/>
    </row>
    <row r="8" spans="1:41" s="1" customFormat="1" ht="15" customHeight="1">
      <c r="A8" s="7" t="s">
        <v>175</v>
      </c>
      <c r="B8" s="8" t="s">
        <v>176</v>
      </c>
      <c r="C8" s="8" t="s">
        <v>177</v>
      </c>
      <c r="D8" s="8" t="s">
        <v>10</v>
      </c>
      <c r="E8" s="99">
        <v>1</v>
      </c>
      <c r="F8" s="62" t="s">
        <v>20</v>
      </c>
      <c r="G8" s="62" t="s">
        <v>12</v>
      </c>
      <c r="H8" s="62" t="s">
        <v>31</v>
      </c>
      <c r="I8" s="62" t="s">
        <v>13</v>
      </c>
      <c r="J8" s="62" t="s">
        <v>42</v>
      </c>
      <c r="K8" s="62" t="s">
        <v>48</v>
      </c>
      <c r="L8" s="62" t="s">
        <v>53</v>
      </c>
      <c r="M8" s="62" t="s">
        <v>58</v>
      </c>
      <c r="N8" s="62" t="s">
        <v>63</v>
      </c>
      <c r="O8" s="62" t="s">
        <v>67</v>
      </c>
      <c r="P8" s="62" t="s">
        <v>72</v>
      </c>
      <c r="Q8" s="62" t="s">
        <v>77</v>
      </c>
      <c r="R8" s="62" t="s">
        <v>82</v>
      </c>
      <c r="S8" s="62" t="s">
        <v>87</v>
      </c>
      <c r="T8" s="62" t="s">
        <v>92</v>
      </c>
      <c r="U8" s="62" t="s">
        <v>97</v>
      </c>
      <c r="V8" s="62" t="s">
        <v>102</v>
      </c>
      <c r="W8" s="62" t="s">
        <v>107</v>
      </c>
      <c r="X8" s="62" t="s">
        <v>112</v>
      </c>
      <c r="Y8" s="62" t="s">
        <v>117</v>
      </c>
      <c r="Z8" s="62" t="s">
        <v>121</v>
      </c>
      <c r="AA8" s="62" t="s">
        <v>125</v>
      </c>
      <c r="AB8" s="62" t="s">
        <v>130</v>
      </c>
      <c r="AC8" s="62" t="s">
        <v>133</v>
      </c>
      <c r="AD8" s="62" t="s">
        <v>260</v>
      </c>
      <c r="AE8" s="62" t="s">
        <v>261</v>
      </c>
      <c r="AF8" s="62" t="s">
        <v>262</v>
      </c>
      <c r="AG8" s="62" t="s">
        <v>263</v>
      </c>
      <c r="AH8" s="62" t="s">
        <v>264</v>
      </c>
      <c r="AI8" s="62" t="s">
        <v>146</v>
      </c>
      <c r="AJ8" s="62" t="s">
        <v>148</v>
      </c>
      <c r="AK8" s="62" t="s">
        <v>149</v>
      </c>
      <c r="AL8" s="62" t="s">
        <v>150</v>
      </c>
      <c r="AM8" s="62" t="s">
        <v>151</v>
      </c>
      <c r="AN8" s="62" t="s">
        <v>152</v>
      </c>
      <c r="AO8" s="62" t="s">
        <v>16</v>
      </c>
    </row>
    <row r="9" spans="1:41" s="1" customFormat="1" ht="15" customHeight="1">
      <c r="A9" s="7"/>
      <c r="B9" s="8"/>
      <c r="C9" s="8"/>
      <c r="D9" s="8" t="s">
        <v>178</v>
      </c>
      <c r="E9" s="63">
        <f>E10+E15+E21+E24+E29</f>
        <v>8317293</v>
      </c>
      <c r="F9" s="63">
        <f aca="true" t="shared" si="0" ref="F9:AN9">F10+F15+F21+F24+F29</f>
        <v>6141069</v>
      </c>
      <c r="G9" s="63">
        <f t="shared" si="0"/>
        <v>2245344</v>
      </c>
      <c r="H9" s="63">
        <f t="shared" si="0"/>
        <v>1217520</v>
      </c>
      <c r="I9" s="63">
        <f t="shared" si="0"/>
        <v>10560</v>
      </c>
      <c r="J9" s="63">
        <f t="shared" si="0"/>
        <v>63504</v>
      </c>
      <c r="K9" s="63">
        <f t="shared" si="0"/>
        <v>215600</v>
      </c>
      <c r="L9" s="63">
        <f t="shared" si="0"/>
        <v>263700</v>
      </c>
      <c r="M9" s="63">
        <f t="shared" si="0"/>
        <v>245820</v>
      </c>
      <c r="N9" s="63">
        <f t="shared" si="0"/>
        <v>343514</v>
      </c>
      <c r="O9" s="63">
        <f t="shared" si="0"/>
        <v>774991</v>
      </c>
      <c r="P9" s="63">
        <f t="shared" si="0"/>
        <v>13751</v>
      </c>
      <c r="Q9" s="63">
        <f t="shared" si="0"/>
        <v>276189</v>
      </c>
      <c r="R9" s="63">
        <f t="shared" si="0"/>
        <v>332765</v>
      </c>
      <c r="S9" s="63">
        <f t="shared" si="0"/>
        <v>76000</v>
      </c>
      <c r="T9" s="63">
        <f t="shared" si="0"/>
        <v>61811</v>
      </c>
      <c r="U9" s="63">
        <f t="shared" si="0"/>
        <v>795496</v>
      </c>
      <c r="V9" s="63">
        <f t="shared" si="0"/>
        <v>63000</v>
      </c>
      <c r="W9" s="63">
        <f t="shared" si="0"/>
        <v>20000</v>
      </c>
      <c r="X9" s="63">
        <f t="shared" si="0"/>
        <v>90000</v>
      </c>
      <c r="Y9" s="63">
        <f t="shared" si="0"/>
        <v>10000</v>
      </c>
      <c r="Z9" s="63">
        <f t="shared" si="0"/>
        <v>44000</v>
      </c>
      <c r="AA9" s="63">
        <f t="shared" si="0"/>
        <v>10000</v>
      </c>
      <c r="AB9" s="63">
        <f t="shared" si="0"/>
        <v>14800</v>
      </c>
      <c r="AC9" s="63">
        <f t="shared" si="0"/>
        <v>80000</v>
      </c>
      <c r="AD9" s="63">
        <f t="shared" si="0"/>
        <v>34400</v>
      </c>
      <c r="AE9" s="63">
        <f t="shared" si="0"/>
        <v>30000</v>
      </c>
      <c r="AF9" s="63">
        <f t="shared" si="0"/>
        <v>20000</v>
      </c>
      <c r="AG9" s="63">
        <f t="shared" si="0"/>
        <v>30000</v>
      </c>
      <c r="AH9" s="63">
        <f t="shared" si="0"/>
        <v>164096</v>
      </c>
      <c r="AI9" s="63">
        <f t="shared" si="0"/>
        <v>20000</v>
      </c>
      <c r="AJ9" s="63">
        <f t="shared" si="0"/>
        <v>165200</v>
      </c>
      <c r="AK9" s="63">
        <f t="shared" si="0"/>
        <v>1380728</v>
      </c>
      <c r="AL9" s="63">
        <f t="shared" si="0"/>
        <v>211680</v>
      </c>
      <c r="AM9" s="63">
        <f t="shared" si="0"/>
        <v>0</v>
      </c>
      <c r="AN9" s="63">
        <f t="shared" si="0"/>
        <v>1169048</v>
      </c>
      <c r="AO9" s="96"/>
    </row>
    <row r="10" spans="1:41" s="1" customFormat="1" ht="15" customHeight="1">
      <c r="A10" s="64" t="s">
        <v>179</v>
      </c>
      <c r="B10" s="65"/>
      <c r="C10" s="65" t="s">
        <v>3</v>
      </c>
      <c r="D10" s="65" t="s">
        <v>180</v>
      </c>
      <c r="E10" s="63">
        <f>E11+E13</f>
        <v>6572308</v>
      </c>
      <c r="F10" s="63">
        <f aca="true" t="shared" si="1" ref="F10:AN10">F11+F13</f>
        <v>4459559</v>
      </c>
      <c r="G10" s="63">
        <f t="shared" si="1"/>
        <v>1629660</v>
      </c>
      <c r="H10" s="63">
        <f t="shared" si="1"/>
        <v>1111560</v>
      </c>
      <c r="I10" s="63">
        <f t="shared" si="1"/>
        <v>5280</v>
      </c>
      <c r="J10" s="63">
        <f t="shared" si="1"/>
        <v>44688</v>
      </c>
      <c r="K10" s="63">
        <f t="shared" si="1"/>
        <v>152320</v>
      </c>
      <c r="L10" s="63">
        <f t="shared" si="1"/>
        <v>263700</v>
      </c>
      <c r="M10" s="63">
        <f t="shared" si="1"/>
        <v>28272</v>
      </c>
      <c r="N10" s="63">
        <f t="shared" si="1"/>
        <v>151693</v>
      </c>
      <c r="O10" s="63">
        <f t="shared" si="1"/>
        <v>560680</v>
      </c>
      <c r="P10" s="63">
        <f t="shared" si="1"/>
        <v>1575</v>
      </c>
      <c r="Q10" s="63">
        <f t="shared" si="1"/>
        <v>196438</v>
      </c>
      <c r="R10" s="63">
        <f t="shared" si="1"/>
        <v>237693</v>
      </c>
      <c r="S10" s="63">
        <f t="shared" si="1"/>
        <v>76000</v>
      </c>
      <c r="T10" s="63">
        <f t="shared" si="1"/>
        <v>0</v>
      </c>
      <c r="U10" s="63">
        <f t="shared" si="1"/>
        <v>732021</v>
      </c>
      <c r="V10" s="63">
        <f t="shared" si="1"/>
        <v>45000</v>
      </c>
      <c r="W10" s="63">
        <f t="shared" si="1"/>
        <v>20000</v>
      </c>
      <c r="X10" s="63">
        <f t="shared" si="1"/>
        <v>90000</v>
      </c>
      <c r="Y10" s="63">
        <f t="shared" si="1"/>
        <v>10000</v>
      </c>
      <c r="Z10" s="63">
        <f t="shared" si="1"/>
        <v>44000</v>
      </c>
      <c r="AA10" s="63">
        <f t="shared" si="1"/>
        <v>10000</v>
      </c>
      <c r="AB10" s="63">
        <f t="shared" si="1"/>
        <v>14800</v>
      </c>
      <c r="AC10" s="63">
        <f t="shared" si="1"/>
        <v>80000</v>
      </c>
      <c r="AD10" s="63">
        <f t="shared" si="1"/>
        <v>34400</v>
      </c>
      <c r="AE10" s="63">
        <f t="shared" si="1"/>
        <v>30000</v>
      </c>
      <c r="AF10" s="63">
        <f t="shared" si="1"/>
        <v>20000</v>
      </c>
      <c r="AG10" s="63">
        <f t="shared" si="1"/>
        <v>30000</v>
      </c>
      <c r="AH10" s="63">
        <f t="shared" si="1"/>
        <v>118621</v>
      </c>
      <c r="AI10" s="63">
        <f t="shared" si="1"/>
        <v>20000</v>
      </c>
      <c r="AJ10" s="63">
        <f t="shared" si="1"/>
        <v>165200</v>
      </c>
      <c r="AK10" s="63">
        <f t="shared" si="1"/>
        <v>1380728</v>
      </c>
      <c r="AL10" s="63">
        <f t="shared" si="1"/>
        <v>211680</v>
      </c>
      <c r="AM10" s="63">
        <f t="shared" si="1"/>
        <v>0</v>
      </c>
      <c r="AN10" s="63">
        <f t="shared" si="1"/>
        <v>1169048</v>
      </c>
      <c r="AO10" s="63"/>
    </row>
    <row r="11" spans="1:41" s="1" customFormat="1" ht="15" customHeight="1">
      <c r="A11" s="64" t="s">
        <v>181</v>
      </c>
      <c r="B11" s="65"/>
      <c r="C11" s="65" t="s">
        <v>3</v>
      </c>
      <c r="D11" s="65" t="s">
        <v>182</v>
      </c>
      <c r="E11" s="63">
        <f>F11+U11+AK11</f>
        <v>6345282</v>
      </c>
      <c r="F11" s="63">
        <f>SUM(G11:T11)</f>
        <v>4240762</v>
      </c>
      <c r="G11" s="63">
        <v>1540380</v>
      </c>
      <c r="H11" s="63">
        <v>1097400</v>
      </c>
      <c r="I11" s="63">
        <v>5280</v>
      </c>
      <c r="J11" s="63">
        <v>42336</v>
      </c>
      <c r="K11" s="63">
        <v>145040</v>
      </c>
      <c r="L11" s="63">
        <v>263700</v>
      </c>
      <c r="M11" s="63"/>
      <c r="N11" s="63">
        <v>128365</v>
      </c>
      <c r="O11" s="63">
        <v>531025</v>
      </c>
      <c r="P11" s="63"/>
      <c r="Q11" s="63">
        <v>186135</v>
      </c>
      <c r="R11" s="63">
        <v>225101</v>
      </c>
      <c r="S11" s="63">
        <v>76000</v>
      </c>
      <c r="T11" s="63"/>
      <c r="U11" s="63">
        <f>V11+W11+X11+Y11+Z11+AA11+AD11++AB11+AE11+AF11+AG11+AH11+AI11+AJ11+AC11</f>
        <v>723792</v>
      </c>
      <c r="V11" s="63">
        <v>43000</v>
      </c>
      <c r="W11" s="63">
        <v>20000</v>
      </c>
      <c r="X11" s="63">
        <v>90000</v>
      </c>
      <c r="Y11" s="63">
        <v>10000</v>
      </c>
      <c r="Z11" s="63">
        <v>44000</v>
      </c>
      <c r="AA11" s="63">
        <v>10000</v>
      </c>
      <c r="AB11" s="63">
        <v>14800</v>
      </c>
      <c r="AC11" s="63">
        <v>80000</v>
      </c>
      <c r="AD11" s="63">
        <v>34400</v>
      </c>
      <c r="AE11" s="63">
        <v>30000</v>
      </c>
      <c r="AF11" s="63">
        <v>20000</v>
      </c>
      <c r="AG11" s="96">
        <v>30000</v>
      </c>
      <c r="AH11" s="96">
        <v>112392</v>
      </c>
      <c r="AI11" s="96">
        <v>20000</v>
      </c>
      <c r="AJ11" s="96">
        <v>165200</v>
      </c>
      <c r="AK11" s="96">
        <f>AL11+AM11+AN11+AO11</f>
        <v>1380728</v>
      </c>
      <c r="AL11" s="96">
        <v>211680</v>
      </c>
      <c r="AM11" s="96"/>
      <c r="AN11" s="96">
        <v>1169048</v>
      </c>
      <c r="AO11" s="96"/>
    </row>
    <row r="12" spans="1:41" s="1" customFormat="1" ht="15" customHeight="1">
      <c r="A12" s="10" t="s">
        <v>183</v>
      </c>
      <c r="B12" s="11"/>
      <c r="C12" s="11" t="s">
        <v>3</v>
      </c>
      <c r="D12" s="11" t="s">
        <v>184</v>
      </c>
      <c r="E12" s="63">
        <f aca="true" t="shared" si="2" ref="E12:E23">F12+U12+AK12</f>
        <v>6345282</v>
      </c>
      <c r="F12" s="63">
        <f aca="true" t="shared" si="3" ref="F12:F23">SUM(G12:T12)</f>
        <v>4240762</v>
      </c>
      <c r="G12" s="63">
        <v>1540380</v>
      </c>
      <c r="H12" s="63">
        <v>1097400</v>
      </c>
      <c r="I12" s="63">
        <v>5280</v>
      </c>
      <c r="J12" s="63">
        <v>42336</v>
      </c>
      <c r="K12" s="63">
        <v>145040</v>
      </c>
      <c r="L12" s="63">
        <v>263700</v>
      </c>
      <c r="M12" s="63"/>
      <c r="N12" s="63">
        <v>128365</v>
      </c>
      <c r="O12" s="63">
        <v>531025</v>
      </c>
      <c r="P12" s="63"/>
      <c r="Q12" s="63">
        <v>186135</v>
      </c>
      <c r="R12" s="63">
        <v>225101</v>
      </c>
      <c r="S12" s="63">
        <v>76000</v>
      </c>
      <c r="T12" s="63"/>
      <c r="U12" s="63">
        <f>V12+W12+X12+Y12+Z12+AA12+AD12++AB12+AE12+AF12+AG12+AH12+AI12+AJ12+AC12</f>
        <v>723792</v>
      </c>
      <c r="V12" s="63">
        <v>43000</v>
      </c>
      <c r="W12" s="63">
        <v>90000</v>
      </c>
      <c r="X12" s="63">
        <v>20000</v>
      </c>
      <c r="Y12" s="63">
        <v>10000</v>
      </c>
      <c r="Z12" s="63">
        <v>44000</v>
      </c>
      <c r="AA12" s="63">
        <v>10000</v>
      </c>
      <c r="AB12" s="63">
        <v>14800</v>
      </c>
      <c r="AC12" s="63">
        <v>80000</v>
      </c>
      <c r="AD12" s="63">
        <v>34400</v>
      </c>
      <c r="AE12" s="63">
        <v>30000</v>
      </c>
      <c r="AF12" s="63">
        <v>20000</v>
      </c>
      <c r="AG12" s="96">
        <v>30000</v>
      </c>
      <c r="AH12" s="96">
        <v>112392</v>
      </c>
      <c r="AI12" s="96">
        <v>20000</v>
      </c>
      <c r="AJ12" s="96">
        <v>165200</v>
      </c>
      <c r="AK12" s="96">
        <f>AL12+AM12+AN12+AO12</f>
        <v>1380728</v>
      </c>
      <c r="AL12" s="96">
        <v>211680</v>
      </c>
      <c r="AM12" s="96"/>
      <c r="AN12" s="96">
        <v>1169048</v>
      </c>
      <c r="AO12" s="96"/>
    </row>
    <row r="13" spans="1:41" s="1" customFormat="1" ht="15" customHeight="1">
      <c r="A13" s="64" t="s">
        <v>185</v>
      </c>
      <c r="B13" s="65"/>
      <c r="C13" s="65" t="s">
        <v>3</v>
      </c>
      <c r="D13" s="65" t="s">
        <v>186</v>
      </c>
      <c r="E13" s="63">
        <f t="shared" si="2"/>
        <v>227026</v>
      </c>
      <c r="F13" s="63">
        <f t="shared" si="3"/>
        <v>218797</v>
      </c>
      <c r="G13" s="63">
        <v>89280</v>
      </c>
      <c r="H13" s="63">
        <v>14160</v>
      </c>
      <c r="I13" s="63"/>
      <c r="J13" s="63">
        <v>2352</v>
      </c>
      <c r="K13" s="63">
        <v>7280</v>
      </c>
      <c r="L13" s="63"/>
      <c r="M13" s="63">
        <v>28272</v>
      </c>
      <c r="N13" s="63">
        <v>23328</v>
      </c>
      <c r="O13" s="63">
        <v>29655</v>
      </c>
      <c r="P13" s="63">
        <v>1575</v>
      </c>
      <c r="Q13" s="63">
        <v>10303</v>
      </c>
      <c r="R13" s="63">
        <v>12592</v>
      </c>
      <c r="S13" s="63"/>
      <c r="T13" s="63"/>
      <c r="U13" s="63">
        <f>V13+W13+X13+Y13+Z13+AA13+AD13++AB13+AE13+AF13+AG13+AH13+AI13+AJ13+AC13</f>
        <v>8229</v>
      </c>
      <c r="V13" s="63">
        <v>2000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96"/>
      <c r="AH13" s="96">
        <v>6229</v>
      </c>
      <c r="AI13" s="96"/>
      <c r="AJ13" s="96"/>
      <c r="AK13" s="96"/>
      <c r="AL13" s="96"/>
      <c r="AM13" s="96"/>
      <c r="AN13" s="96"/>
      <c r="AO13" s="96"/>
    </row>
    <row r="14" spans="1:41" s="1" customFormat="1" ht="15" customHeight="1">
      <c r="A14" s="10" t="s">
        <v>187</v>
      </c>
      <c r="B14" s="11"/>
      <c r="C14" s="11" t="s">
        <v>3</v>
      </c>
      <c r="D14" s="11" t="s">
        <v>184</v>
      </c>
      <c r="E14" s="63">
        <f t="shared" si="2"/>
        <v>227026</v>
      </c>
      <c r="F14" s="63">
        <f t="shared" si="3"/>
        <v>218797</v>
      </c>
      <c r="G14" s="63">
        <v>89280</v>
      </c>
      <c r="H14" s="63">
        <v>14160</v>
      </c>
      <c r="I14" s="63"/>
      <c r="J14" s="63">
        <v>2352</v>
      </c>
      <c r="K14" s="63">
        <v>7280</v>
      </c>
      <c r="L14" s="63"/>
      <c r="M14" s="63">
        <v>28272</v>
      </c>
      <c r="N14" s="63">
        <v>23328</v>
      </c>
      <c r="O14" s="63">
        <v>29655</v>
      </c>
      <c r="P14" s="63">
        <v>1575</v>
      </c>
      <c r="Q14" s="63">
        <v>10303</v>
      </c>
      <c r="R14" s="63">
        <v>12592</v>
      </c>
      <c r="S14" s="63"/>
      <c r="T14" s="63"/>
      <c r="U14" s="63">
        <f aca="true" t="shared" si="4" ref="U13:U22">V14+W14+X14+Y14+Z14+AA14+AD14++AB14+AE14+AF14+AG14+AH14+AI14+AJ14+AC14</f>
        <v>8229</v>
      </c>
      <c r="V14" s="63">
        <v>2000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96"/>
      <c r="AH14" s="96">
        <v>6229</v>
      </c>
      <c r="AI14" s="96"/>
      <c r="AJ14" s="96"/>
      <c r="AK14" s="96"/>
      <c r="AL14" s="96"/>
      <c r="AM14" s="96"/>
      <c r="AN14" s="96"/>
      <c r="AO14" s="96"/>
    </row>
    <row r="15" spans="1:41" s="1" customFormat="1" ht="15" customHeight="1">
      <c r="A15" s="64" t="s">
        <v>188</v>
      </c>
      <c r="B15" s="65"/>
      <c r="C15" s="65" t="s">
        <v>3</v>
      </c>
      <c r="D15" s="65" t="s">
        <v>189</v>
      </c>
      <c r="E15" s="63">
        <f t="shared" si="2"/>
        <v>106839</v>
      </c>
      <c r="F15" s="63">
        <f t="shared" si="3"/>
        <v>103253</v>
      </c>
      <c r="G15" s="63">
        <v>39144</v>
      </c>
      <c r="H15" s="63">
        <v>6900</v>
      </c>
      <c r="I15" s="63"/>
      <c r="J15" s="63">
        <v>1176</v>
      </c>
      <c r="K15" s="63">
        <v>3920</v>
      </c>
      <c r="L15" s="63"/>
      <c r="M15" s="63">
        <v>14508</v>
      </c>
      <c r="N15" s="63">
        <v>12154</v>
      </c>
      <c r="O15" s="63">
        <v>13961</v>
      </c>
      <c r="P15" s="63">
        <v>740</v>
      </c>
      <c r="Q15" s="63">
        <v>4839</v>
      </c>
      <c r="R15" s="63">
        <v>5911</v>
      </c>
      <c r="S15" s="63"/>
      <c r="T15" s="63"/>
      <c r="U15" s="63">
        <f t="shared" si="4"/>
        <v>3586</v>
      </c>
      <c r="V15" s="63">
        <v>1000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96"/>
      <c r="AH15" s="96">
        <v>2586</v>
      </c>
      <c r="AI15" s="96"/>
      <c r="AJ15" s="96"/>
      <c r="AK15" s="96"/>
      <c r="AL15" s="96"/>
      <c r="AM15" s="96"/>
      <c r="AN15" s="96"/>
      <c r="AO15" s="96"/>
    </row>
    <row r="16" spans="1:41" s="1" customFormat="1" ht="15" customHeight="1">
      <c r="A16" s="64" t="s">
        <v>190</v>
      </c>
      <c r="B16" s="65"/>
      <c r="C16" s="65" t="s">
        <v>3</v>
      </c>
      <c r="D16" s="65" t="s">
        <v>191</v>
      </c>
      <c r="E16" s="63">
        <f t="shared" si="2"/>
        <v>106839</v>
      </c>
      <c r="F16" s="63">
        <f t="shared" si="3"/>
        <v>103253</v>
      </c>
      <c r="G16" s="63">
        <v>39144</v>
      </c>
      <c r="H16" s="63">
        <v>6900</v>
      </c>
      <c r="I16" s="63"/>
      <c r="J16" s="63">
        <v>1176</v>
      </c>
      <c r="K16" s="63">
        <v>3920</v>
      </c>
      <c r="L16" s="63"/>
      <c r="M16" s="63">
        <v>14508</v>
      </c>
      <c r="N16" s="63">
        <v>12154</v>
      </c>
      <c r="O16" s="63">
        <v>13961</v>
      </c>
      <c r="P16" s="63">
        <v>740</v>
      </c>
      <c r="Q16" s="63">
        <v>4839</v>
      </c>
      <c r="R16" s="63">
        <v>5911</v>
      </c>
      <c r="S16" s="63"/>
      <c r="T16" s="63"/>
      <c r="U16" s="63">
        <f t="shared" si="4"/>
        <v>3586</v>
      </c>
      <c r="V16" s="63">
        <v>1000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96"/>
      <c r="AH16" s="96">
        <v>2586</v>
      </c>
      <c r="AI16" s="96"/>
      <c r="AJ16" s="96"/>
      <c r="AK16" s="96"/>
      <c r="AL16" s="96"/>
      <c r="AM16" s="96"/>
      <c r="AN16" s="96"/>
      <c r="AO16" s="96"/>
    </row>
    <row r="17" spans="1:41" s="1" customFormat="1" ht="15" customHeight="1">
      <c r="A17" s="10" t="s">
        <v>192</v>
      </c>
      <c r="B17" s="11"/>
      <c r="C17" s="11" t="s">
        <v>3</v>
      </c>
      <c r="D17" s="11" t="s">
        <v>184</v>
      </c>
      <c r="E17" s="63">
        <f t="shared" si="2"/>
        <v>106839</v>
      </c>
      <c r="F17" s="63">
        <f t="shared" si="3"/>
        <v>103253</v>
      </c>
      <c r="G17" s="63">
        <v>39144</v>
      </c>
      <c r="H17" s="63">
        <v>6900</v>
      </c>
      <c r="I17" s="63"/>
      <c r="J17" s="63">
        <v>1176</v>
      </c>
      <c r="K17" s="63">
        <v>3920</v>
      </c>
      <c r="L17" s="63"/>
      <c r="M17" s="63">
        <v>14508</v>
      </c>
      <c r="N17" s="63">
        <v>12154</v>
      </c>
      <c r="O17" s="63">
        <v>13961</v>
      </c>
      <c r="P17" s="63">
        <v>740</v>
      </c>
      <c r="Q17" s="63">
        <v>4839</v>
      </c>
      <c r="R17" s="63">
        <v>5911</v>
      </c>
      <c r="S17" s="63"/>
      <c r="T17" s="63"/>
      <c r="U17" s="63">
        <f t="shared" si="4"/>
        <v>3586</v>
      </c>
      <c r="V17" s="63">
        <v>1000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96"/>
      <c r="AH17" s="96">
        <v>2586</v>
      </c>
      <c r="AI17" s="96"/>
      <c r="AJ17" s="96"/>
      <c r="AK17" s="96"/>
      <c r="AL17" s="96"/>
      <c r="AM17" s="96"/>
      <c r="AN17" s="96"/>
      <c r="AO17" s="96"/>
    </row>
    <row r="18" spans="1:41" s="1" customFormat="1" ht="15" customHeight="1">
      <c r="A18" s="66">
        <v>208</v>
      </c>
      <c r="B18" s="67"/>
      <c r="C18" s="68"/>
      <c r="D18" s="11" t="s">
        <v>193</v>
      </c>
      <c r="E18" s="63">
        <f t="shared" si="2"/>
        <v>443011</v>
      </c>
      <c r="F18" s="63">
        <f t="shared" si="3"/>
        <v>426293</v>
      </c>
      <c r="G18" s="69">
        <v>151392</v>
      </c>
      <c r="H18" s="69">
        <v>27060</v>
      </c>
      <c r="I18" s="94"/>
      <c r="J18" s="63">
        <v>5880</v>
      </c>
      <c r="K18" s="63">
        <v>17360</v>
      </c>
      <c r="L18" s="63"/>
      <c r="M18" s="63">
        <v>67272</v>
      </c>
      <c r="N18" s="63">
        <v>52324</v>
      </c>
      <c r="O18" s="63">
        <v>57714</v>
      </c>
      <c r="P18" s="63">
        <v>3040</v>
      </c>
      <c r="Q18" s="63">
        <v>19936</v>
      </c>
      <c r="R18" s="63">
        <v>24315</v>
      </c>
      <c r="S18" s="63"/>
      <c r="T18" s="63"/>
      <c r="U18" s="63">
        <f t="shared" si="4"/>
        <v>16718</v>
      </c>
      <c r="V18" s="63">
        <v>5000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96"/>
      <c r="AH18" s="96">
        <v>11718</v>
      </c>
      <c r="AI18" s="96"/>
      <c r="AJ18" s="96"/>
      <c r="AK18" s="96"/>
      <c r="AL18" s="96"/>
      <c r="AM18" s="96"/>
      <c r="AN18" s="96"/>
      <c r="AO18" s="96"/>
    </row>
    <row r="19" spans="1:41" s="1" customFormat="1" ht="15" customHeight="1">
      <c r="A19" s="66">
        <v>20801</v>
      </c>
      <c r="B19" s="67"/>
      <c r="C19" s="68"/>
      <c r="D19" s="11" t="s">
        <v>194</v>
      </c>
      <c r="E19" s="63">
        <f t="shared" si="2"/>
        <v>443011</v>
      </c>
      <c r="F19" s="63">
        <f t="shared" si="3"/>
        <v>426293</v>
      </c>
      <c r="G19" s="69">
        <v>151392</v>
      </c>
      <c r="H19" s="69">
        <v>27060</v>
      </c>
      <c r="I19" s="94"/>
      <c r="J19" s="63">
        <v>5880</v>
      </c>
      <c r="K19" s="63">
        <v>17360</v>
      </c>
      <c r="L19" s="63"/>
      <c r="M19" s="63">
        <v>67272</v>
      </c>
      <c r="N19" s="63">
        <v>52324</v>
      </c>
      <c r="O19" s="63">
        <v>57714</v>
      </c>
      <c r="P19" s="63">
        <v>3040</v>
      </c>
      <c r="Q19" s="63">
        <v>19936</v>
      </c>
      <c r="R19" s="63">
        <v>24315</v>
      </c>
      <c r="S19" s="63"/>
      <c r="T19" s="63"/>
      <c r="U19" s="63">
        <f t="shared" si="4"/>
        <v>16718</v>
      </c>
      <c r="V19" s="63">
        <v>5000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96"/>
      <c r="AH19" s="96">
        <v>11718</v>
      </c>
      <c r="AI19" s="96"/>
      <c r="AJ19" s="96"/>
      <c r="AK19" s="96"/>
      <c r="AL19" s="96"/>
      <c r="AM19" s="96"/>
      <c r="AN19" s="96"/>
      <c r="AO19" s="96"/>
    </row>
    <row r="20" spans="1:41" s="1" customFormat="1" ht="15" customHeight="1">
      <c r="A20" s="70">
        <v>2080109</v>
      </c>
      <c r="B20" s="71"/>
      <c r="C20" s="72"/>
      <c r="D20" s="11" t="s">
        <v>195</v>
      </c>
      <c r="E20" s="63">
        <f t="shared" si="2"/>
        <v>443011</v>
      </c>
      <c r="F20" s="73">
        <f t="shared" si="3"/>
        <v>426293</v>
      </c>
      <c r="G20" s="69">
        <v>151392</v>
      </c>
      <c r="H20" s="69">
        <v>27060</v>
      </c>
      <c r="I20" s="94"/>
      <c r="J20" s="63">
        <v>5880</v>
      </c>
      <c r="K20" s="63">
        <v>17360</v>
      </c>
      <c r="L20" s="63"/>
      <c r="M20" s="63">
        <v>67272</v>
      </c>
      <c r="N20" s="63">
        <v>52324</v>
      </c>
      <c r="O20" s="63">
        <v>57714</v>
      </c>
      <c r="P20" s="63">
        <v>3040</v>
      </c>
      <c r="Q20" s="63">
        <v>19936</v>
      </c>
      <c r="R20" s="63">
        <v>24315</v>
      </c>
      <c r="S20" s="63"/>
      <c r="T20" s="63"/>
      <c r="U20" s="63">
        <f t="shared" si="4"/>
        <v>16718</v>
      </c>
      <c r="V20" s="63">
        <v>5000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96"/>
      <c r="AH20" s="96">
        <v>11718</v>
      </c>
      <c r="AI20" s="96"/>
      <c r="AJ20" s="96"/>
      <c r="AK20" s="96"/>
      <c r="AL20" s="96"/>
      <c r="AM20" s="96"/>
      <c r="AN20" s="96"/>
      <c r="AO20" s="96"/>
    </row>
    <row r="21" spans="1:41" s="1" customFormat="1" ht="15" customHeight="1">
      <c r="A21" s="64" t="s">
        <v>196</v>
      </c>
      <c r="B21" s="65"/>
      <c r="C21" s="65" t="s">
        <v>3</v>
      </c>
      <c r="D21" s="65" t="s">
        <v>197</v>
      </c>
      <c r="E21" s="63">
        <f t="shared" si="2"/>
        <v>673312</v>
      </c>
      <c r="F21" s="63">
        <f t="shared" si="3"/>
        <v>649129</v>
      </c>
      <c r="G21" s="63">
        <v>266268</v>
      </c>
      <c r="H21" s="63">
        <v>44160</v>
      </c>
      <c r="I21" s="63"/>
      <c r="J21" s="63">
        <v>7056</v>
      </c>
      <c r="K21" s="63">
        <v>20720</v>
      </c>
      <c r="L21" s="63"/>
      <c r="M21" s="63">
        <v>80592</v>
      </c>
      <c r="N21" s="63">
        <v>69997</v>
      </c>
      <c r="O21" s="63">
        <v>87567</v>
      </c>
      <c r="P21" s="63">
        <v>4682</v>
      </c>
      <c r="Q21" s="63">
        <v>30641</v>
      </c>
      <c r="R21" s="63">
        <v>37446</v>
      </c>
      <c r="S21" s="63"/>
      <c r="T21" s="63"/>
      <c r="U21" s="63">
        <f t="shared" si="4"/>
        <v>24183</v>
      </c>
      <c r="V21" s="63">
        <v>6000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96"/>
      <c r="AH21" s="96">
        <v>18183</v>
      </c>
      <c r="AI21" s="96"/>
      <c r="AJ21" s="96"/>
      <c r="AK21" s="96"/>
      <c r="AL21" s="96"/>
      <c r="AM21" s="96"/>
      <c r="AN21" s="96"/>
      <c r="AO21" s="96"/>
    </row>
    <row r="22" spans="1:41" s="1" customFormat="1" ht="13.5">
      <c r="A22" s="64" t="s">
        <v>198</v>
      </c>
      <c r="B22" s="65"/>
      <c r="C22" s="65" t="s">
        <v>3</v>
      </c>
      <c r="D22" s="65" t="s">
        <v>199</v>
      </c>
      <c r="E22" s="63">
        <f t="shared" si="2"/>
        <v>673312</v>
      </c>
      <c r="F22" s="63">
        <f t="shared" si="3"/>
        <v>649129</v>
      </c>
      <c r="G22" s="63">
        <v>266268</v>
      </c>
      <c r="H22" s="63">
        <v>44160</v>
      </c>
      <c r="I22" s="63"/>
      <c r="J22" s="63">
        <v>7056</v>
      </c>
      <c r="K22" s="63">
        <v>20720</v>
      </c>
      <c r="L22" s="63"/>
      <c r="M22" s="63">
        <v>80592</v>
      </c>
      <c r="N22" s="63">
        <v>69997</v>
      </c>
      <c r="O22" s="63">
        <v>87567</v>
      </c>
      <c r="P22" s="63">
        <v>4682</v>
      </c>
      <c r="Q22" s="63">
        <v>30641</v>
      </c>
      <c r="R22" s="63">
        <v>37446</v>
      </c>
      <c r="S22" s="63"/>
      <c r="T22" s="63"/>
      <c r="U22" s="63">
        <f t="shared" si="4"/>
        <v>24183</v>
      </c>
      <c r="V22" s="63">
        <v>6000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96"/>
      <c r="AH22" s="96">
        <v>18183</v>
      </c>
      <c r="AI22" s="96"/>
      <c r="AJ22" s="96"/>
      <c r="AK22" s="96"/>
      <c r="AL22" s="96"/>
      <c r="AM22" s="96"/>
      <c r="AN22" s="96"/>
      <c r="AO22" s="96"/>
    </row>
    <row r="23" spans="1:41" s="1" customFormat="1" ht="13.5">
      <c r="A23" s="10" t="s">
        <v>200</v>
      </c>
      <c r="B23" s="11"/>
      <c r="C23" s="11" t="s">
        <v>3</v>
      </c>
      <c r="D23" s="11" t="s">
        <v>184</v>
      </c>
      <c r="E23" s="63">
        <f t="shared" si="2"/>
        <v>673312</v>
      </c>
      <c r="F23" s="63">
        <f t="shared" si="3"/>
        <v>649129</v>
      </c>
      <c r="G23" s="63">
        <v>266268</v>
      </c>
      <c r="H23" s="63">
        <v>44160</v>
      </c>
      <c r="I23" s="63"/>
      <c r="J23" s="63">
        <v>7056</v>
      </c>
      <c r="K23" s="63">
        <v>20720</v>
      </c>
      <c r="L23" s="63"/>
      <c r="M23" s="63">
        <v>80592</v>
      </c>
      <c r="N23" s="63">
        <v>69997</v>
      </c>
      <c r="O23" s="63">
        <v>87567</v>
      </c>
      <c r="P23" s="63">
        <v>4682</v>
      </c>
      <c r="Q23" s="63">
        <v>30641</v>
      </c>
      <c r="R23" s="63">
        <v>37446</v>
      </c>
      <c r="S23" s="63"/>
      <c r="T23" s="63"/>
      <c r="U23" s="63">
        <f aca="true" t="shared" si="5" ref="U23:U33">V23+W23+X23+Y23+Z23+AA23+AD23++AB23+AE23+AF23+AG23+AH23+AI23+AJ23+AC23</f>
        <v>24183</v>
      </c>
      <c r="V23" s="63">
        <v>6000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96"/>
      <c r="AH23" s="96">
        <v>18183</v>
      </c>
      <c r="AI23" s="96"/>
      <c r="AJ23" s="96"/>
      <c r="AK23" s="96"/>
      <c r="AL23" s="96"/>
      <c r="AM23" s="96"/>
      <c r="AN23" s="96"/>
      <c r="AO23" s="96"/>
    </row>
    <row r="24" spans="1:41" s="1" customFormat="1" ht="13.5">
      <c r="A24" s="64" t="s">
        <v>201</v>
      </c>
      <c r="B24" s="65"/>
      <c r="C24" s="65" t="s">
        <v>3</v>
      </c>
      <c r="D24" s="65" t="s">
        <v>202</v>
      </c>
      <c r="E24" s="63">
        <f>E25+E27</f>
        <v>551382</v>
      </c>
      <c r="F24" s="63">
        <f>F25+F27</f>
        <v>529785</v>
      </c>
      <c r="G24" s="63">
        <f aca="true" t="shared" si="6" ref="G24:AN24">G25+G27</f>
        <v>160176</v>
      </c>
      <c r="H24" s="63">
        <f t="shared" si="6"/>
        <v>28020</v>
      </c>
      <c r="I24" s="63">
        <f t="shared" si="6"/>
        <v>0</v>
      </c>
      <c r="J24" s="63">
        <f t="shared" si="6"/>
        <v>5880</v>
      </c>
      <c r="K24" s="63">
        <f t="shared" si="6"/>
        <v>24080</v>
      </c>
      <c r="L24" s="63">
        <f t="shared" si="6"/>
        <v>0</v>
      </c>
      <c r="M24" s="63">
        <f t="shared" si="6"/>
        <v>66588</v>
      </c>
      <c r="N24" s="63">
        <f t="shared" si="6"/>
        <v>63682</v>
      </c>
      <c r="O24" s="63">
        <f t="shared" si="6"/>
        <v>59437</v>
      </c>
      <c r="P24" s="63">
        <f t="shared" si="6"/>
        <v>3865</v>
      </c>
      <c r="Q24" s="63">
        <f t="shared" si="6"/>
        <v>25353</v>
      </c>
      <c r="R24" s="63">
        <f t="shared" si="6"/>
        <v>30893</v>
      </c>
      <c r="S24" s="63">
        <f t="shared" si="6"/>
        <v>0</v>
      </c>
      <c r="T24" s="63">
        <f t="shared" si="6"/>
        <v>61811</v>
      </c>
      <c r="U24" s="63">
        <f t="shared" si="6"/>
        <v>21597</v>
      </c>
      <c r="V24" s="63">
        <f t="shared" si="6"/>
        <v>7000</v>
      </c>
      <c r="W24" s="63">
        <f t="shared" si="6"/>
        <v>0</v>
      </c>
      <c r="X24" s="63">
        <f t="shared" si="6"/>
        <v>0</v>
      </c>
      <c r="Y24" s="63">
        <f t="shared" si="6"/>
        <v>0</v>
      </c>
      <c r="Z24" s="63">
        <f t="shared" si="6"/>
        <v>0</v>
      </c>
      <c r="AA24" s="63">
        <f t="shared" si="6"/>
        <v>0</v>
      </c>
      <c r="AB24" s="63">
        <f t="shared" si="6"/>
        <v>0</v>
      </c>
      <c r="AC24" s="63">
        <f t="shared" si="6"/>
        <v>0</v>
      </c>
      <c r="AD24" s="63">
        <f t="shared" si="6"/>
        <v>0</v>
      </c>
      <c r="AE24" s="63">
        <f t="shared" si="6"/>
        <v>0</v>
      </c>
      <c r="AF24" s="63">
        <f t="shared" si="6"/>
        <v>0</v>
      </c>
      <c r="AG24" s="63">
        <f t="shared" si="6"/>
        <v>0</v>
      </c>
      <c r="AH24" s="63">
        <f t="shared" si="6"/>
        <v>14597</v>
      </c>
      <c r="AI24" s="63">
        <f t="shared" si="6"/>
        <v>0</v>
      </c>
      <c r="AJ24" s="63">
        <f t="shared" si="6"/>
        <v>0</v>
      </c>
      <c r="AK24" s="63">
        <f t="shared" si="6"/>
        <v>0</v>
      </c>
      <c r="AL24" s="63">
        <f t="shared" si="6"/>
        <v>0</v>
      </c>
      <c r="AM24" s="63">
        <f t="shared" si="6"/>
        <v>0</v>
      </c>
      <c r="AN24" s="63">
        <f t="shared" si="6"/>
        <v>0</v>
      </c>
      <c r="AO24" s="96"/>
    </row>
    <row r="25" spans="1:41" s="1" customFormat="1" ht="13.5">
      <c r="A25" s="64" t="s">
        <v>203</v>
      </c>
      <c r="B25" s="65"/>
      <c r="C25" s="65" t="s">
        <v>3</v>
      </c>
      <c r="D25" s="65" t="s">
        <v>204</v>
      </c>
      <c r="E25" s="63">
        <f>F25+U25+AK25</f>
        <v>344105</v>
      </c>
      <c r="F25" s="63">
        <f>SUM(G25:T25)</f>
        <v>331124</v>
      </c>
      <c r="G25" s="63">
        <v>118584</v>
      </c>
      <c r="H25" s="63">
        <v>20160</v>
      </c>
      <c r="I25" s="63"/>
      <c r="J25" s="63">
        <v>4704</v>
      </c>
      <c r="K25" s="63">
        <v>13440</v>
      </c>
      <c r="L25" s="63"/>
      <c r="M25" s="63">
        <v>52080</v>
      </c>
      <c r="N25" s="63">
        <v>40482</v>
      </c>
      <c r="O25" s="63">
        <v>44946</v>
      </c>
      <c r="P25" s="63">
        <v>2362</v>
      </c>
      <c r="Q25" s="63">
        <v>15485</v>
      </c>
      <c r="R25" s="63">
        <v>18881</v>
      </c>
      <c r="S25" s="63"/>
      <c r="T25" s="63"/>
      <c r="U25" s="63">
        <f t="shared" si="5"/>
        <v>12981</v>
      </c>
      <c r="V25" s="63">
        <v>4000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96"/>
      <c r="AH25" s="96">
        <v>8981</v>
      </c>
      <c r="AI25" s="96"/>
      <c r="AJ25" s="96"/>
      <c r="AK25" s="96"/>
      <c r="AL25" s="96"/>
      <c r="AM25" s="96"/>
      <c r="AN25" s="96"/>
      <c r="AO25" s="96"/>
    </row>
    <row r="26" spans="1:41" s="1" customFormat="1" ht="13.5">
      <c r="A26" s="10" t="s">
        <v>205</v>
      </c>
      <c r="B26" s="11"/>
      <c r="C26" s="11" t="s">
        <v>3</v>
      </c>
      <c r="D26" s="11" t="s">
        <v>184</v>
      </c>
      <c r="E26" s="63">
        <f aca="true" t="shared" si="7" ref="E25:E33">F26+U26+AK26</f>
        <v>344105</v>
      </c>
      <c r="F26" s="63">
        <f aca="true" t="shared" si="8" ref="F25:F33">SUM(G26:T26)</f>
        <v>331124</v>
      </c>
      <c r="G26" s="63">
        <v>118584</v>
      </c>
      <c r="H26" s="63">
        <v>20160</v>
      </c>
      <c r="I26" s="63"/>
      <c r="J26" s="63">
        <v>4704</v>
      </c>
      <c r="K26" s="63">
        <v>13440</v>
      </c>
      <c r="L26" s="63"/>
      <c r="M26" s="63">
        <v>52080</v>
      </c>
      <c r="N26" s="63">
        <v>40482</v>
      </c>
      <c r="O26" s="63">
        <v>44946</v>
      </c>
      <c r="P26" s="63">
        <v>2362</v>
      </c>
      <c r="Q26" s="63">
        <v>15485</v>
      </c>
      <c r="R26" s="63">
        <v>18881</v>
      </c>
      <c r="S26" s="63"/>
      <c r="T26" s="63"/>
      <c r="U26" s="63">
        <f t="shared" si="5"/>
        <v>12981</v>
      </c>
      <c r="V26" s="63">
        <v>4000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96"/>
      <c r="AH26" s="96">
        <v>8981</v>
      </c>
      <c r="AI26" s="96"/>
      <c r="AJ26" s="96"/>
      <c r="AK26" s="96"/>
      <c r="AL26" s="96"/>
      <c r="AM26" s="96"/>
      <c r="AN26" s="96"/>
      <c r="AO26" s="96"/>
    </row>
    <row r="27" spans="1:41" s="1" customFormat="1" ht="13.5">
      <c r="A27" s="64" t="s">
        <v>206</v>
      </c>
      <c r="B27" s="65"/>
      <c r="C27" s="65" t="s">
        <v>3</v>
      </c>
      <c r="D27" s="65" t="s">
        <v>207</v>
      </c>
      <c r="E27" s="63">
        <f t="shared" si="7"/>
        <v>207277</v>
      </c>
      <c r="F27" s="63">
        <f t="shared" si="8"/>
        <v>198661</v>
      </c>
      <c r="G27" s="63">
        <v>41592</v>
      </c>
      <c r="H27" s="63">
        <v>7860</v>
      </c>
      <c r="I27" s="63"/>
      <c r="J27" s="63">
        <v>1176</v>
      </c>
      <c r="K27" s="63">
        <v>10640</v>
      </c>
      <c r="L27" s="63"/>
      <c r="M27" s="63">
        <v>14508</v>
      </c>
      <c r="N27" s="63">
        <v>23200</v>
      </c>
      <c r="O27" s="63">
        <v>14491</v>
      </c>
      <c r="P27" s="63">
        <v>1503</v>
      </c>
      <c r="Q27" s="63">
        <v>9868</v>
      </c>
      <c r="R27" s="63">
        <v>12012</v>
      </c>
      <c r="S27" s="63"/>
      <c r="T27" s="63">
        <v>61811</v>
      </c>
      <c r="U27" s="63">
        <f t="shared" si="5"/>
        <v>8616</v>
      </c>
      <c r="V27" s="63">
        <v>3000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96"/>
      <c r="AH27" s="96">
        <v>5616</v>
      </c>
      <c r="AI27" s="96"/>
      <c r="AJ27" s="96"/>
      <c r="AK27" s="96"/>
      <c r="AL27" s="96"/>
      <c r="AM27" s="96"/>
      <c r="AN27" s="96"/>
      <c r="AO27" s="96"/>
    </row>
    <row r="28" spans="1:41" s="1" customFormat="1" ht="13.5">
      <c r="A28" s="10" t="s">
        <v>208</v>
      </c>
      <c r="B28" s="11"/>
      <c r="C28" s="11" t="s">
        <v>3</v>
      </c>
      <c r="D28" s="11" t="s">
        <v>184</v>
      </c>
      <c r="E28" s="63">
        <f t="shared" si="7"/>
        <v>207277</v>
      </c>
      <c r="F28" s="63">
        <f t="shared" si="8"/>
        <v>198661</v>
      </c>
      <c r="G28" s="63">
        <v>41592</v>
      </c>
      <c r="H28" s="63">
        <v>7860</v>
      </c>
      <c r="I28" s="63"/>
      <c r="J28" s="63">
        <v>1176</v>
      </c>
      <c r="K28" s="63">
        <v>10640</v>
      </c>
      <c r="L28" s="63"/>
      <c r="M28" s="63">
        <v>14508</v>
      </c>
      <c r="N28" s="63">
        <v>23200</v>
      </c>
      <c r="O28" s="63">
        <v>14491</v>
      </c>
      <c r="P28" s="63">
        <v>1503</v>
      </c>
      <c r="Q28" s="63">
        <v>9868</v>
      </c>
      <c r="R28" s="63">
        <v>12012</v>
      </c>
      <c r="S28" s="63"/>
      <c r="T28" s="63">
        <v>61811</v>
      </c>
      <c r="U28" s="63">
        <f t="shared" si="5"/>
        <v>8616</v>
      </c>
      <c r="V28" s="63">
        <v>3000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96"/>
      <c r="AH28" s="96">
        <v>5616</v>
      </c>
      <c r="AI28" s="96"/>
      <c r="AJ28" s="96"/>
      <c r="AK28" s="96"/>
      <c r="AL28" s="96"/>
      <c r="AM28" s="96"/>
      <c r="AN28" s="96"/>
      <c r="AO28" s="96"/>
    </row>
    <row r="29" spans="1:41" s="1" customFormat="1" ht="13.5">
      <c r="A29" s="64" t="s">
        <v>209</v>
      </c>
      <c r="B29" s="65"/>
      <c r="C29" s="65" t="s">
        <v>3</v>
      </c>
      <c r="D29" s="65" t="s">
        <v>210</v>
      </c>
      <c r="E29" s="63">
        <f aca="true" t="shared" si="9" ref="E29:L29">E30+E32</f>
        <v>413452</v>
      </c>
      <c r="F29" s="63">
        <f t="shared" si="9"/>
        <v>399343</v>
      </c>
      <c r="G29" s="63">
        <f t="shared" si="9"/>
        <v>150096</v>
      </c>
      <c r="H29" s="63">
        <f t="shared" si="9"/>
        <v>26880</v>
      </c>
      <c r="I29" s="63">
        <f t="shared" si="9"/>
        <v>5280</v>
      </c>
      <c r="J29" s="63">
        <f t="shared" si="9"/>
        <v>4704</v>
      </c>
      <c r="K29" s="63">
        <f t="shared" si="9"/>
        <v>14560</v>
      </c>
      <c r="L29" s="63">
        <f t="shared" si="9"/>
        <v>0</v>
      </c>
      <c r="M29" s="63">
        <f aca="true" t="shared" si="10" ref="M29:V29">M30+M32</f>
        <v>55860</v>
      </c>
      <c r="N29" s="63">
        <f t="shared" si="10"/>
        <v>45988</v>
      </c>
      <c r="O29" s="63">
        <f t="shared" si="10"/>
        <v>53346</v>
      </c>
      <c r="P29" s="63">
        <f t="shared" si="10"/>
        <v>2889</v>
      </c>
      <c r="Q29" s="63">
        <f t="shared" si="10"/>
        <v>18918</v>
      </c>
      <c r="R29" s="63">
        <f t="shared" si="10"/>
        <v>20822</v>
      </c>
      <c r="S29" s="63">
        <f t="shared" si="10"/>
        <v>0</v>
      </c>
      <c r="T29" s="63">
        <f t="shared" si="10"/>
        <v>0</v>
      </c>
      <c r="U29" s="63">
        <f t="shared" si="10"/>
        <v>14109</v>
      </c>
      <c r="V29" s="63">
        <f t="shared" si="10"/>
        <v>4000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>
        <f>AH30+AH32</f>
        <v>10109</v>
      </c>
      <c r="AI29" s="96"/>
      <c r="AJ29" s="96"/>
      <c r="AK29" s="96"/>
      <c r="AL29" s="96"/>
      <c r="AM29" s="96"/>
      <c r="AN29" s="96"/>
      <c r="AO29" s="96"/>
    </row>
    <row r="30" spans="1:41" s="1" customFormat="1" ht="13.5">
      <c r="A30" s="64" t="s">
        <v>211</v>
      </c>
      <c r="B30" s="65"/>
      <c r="C30" s="65" t="s">
        <v>3</v>
      </c>
      <c r="D30" s="65" t="s">
        <v>212</v>
      </c>
      <c r="E30" s="63">
        <f>F30+U30+AK30</f>
        <v>196770</v>
      </c>
      <c r="F30" s="63">
        <f>SUM(G30:T30)</f>
        <v>189990</v>
      </c>
      <c r="G30" s="63">
        <v>66504</v>
      </c>
      <c r="H30" s="63">
        <v>11760</v>
      </c>
      <c r="I30" s="63">
        <v>5280</v>
      </c>
      <c r="J30" s="73">
        <v>2352</v>
      </c>
      <c r="K30" s="69">
        <v>7280</v>
      </c>
      <c r="L30" s="73"/>
      <c r="M30" s="95">
        <v>28272</v>
      </c>
      <c r="N30" s="63">
        <v>22390</v>
      </c>
      <c r="O30" s="63">
        <v>24912</v>
      </c>
      <c r="P30" s="63">
        <v>1366</v>
      </c>
      <c r="Q30" s="63">
        <v>8949</v>
      </c>
      <c r="R30" s="63">
        <v>10925</v>
      </c>
      <c r="S30" s="63"/>
      <c r="T30" s="63"/>
      <c r="U30" s="63">
        <f t="shared" si="5"/>
        <v>6780</v>
      </c>
      <c r="V30" s="63">
        <v>2000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96"/>
      <c r="AH30" s="96">
        <v>4780</v>
      </c>
      <c r="AI30" s="96"/>
      <c r="AJ30" s="97"/>
      <c r="AK30" s="97"/>
      <c r="AL30" s="97"/>
      <c r="AM30" s="97"/>
      <c r="AN30" s="97"/>
      <c r="AO30" s="97"/>
    </row>
    <row r="31" spans="1:41" s="1" customFormat="1" ht="13.5">
      <c r="A31" s="10" t="s">
        <v>213</v>
      </c>
      <c r="B31" s="11"/>
      <c r="C31" s="11" t="s">
        <v>3</v>
      </c>
      <c r="D31" s="74" t="s">
        <v>184</v>
      </c>
      <c r="E31" s="63">
        <f t="shared" si="7"/>
        <v>196770</v>
      </c>
      <c r="F31" s="63">
        <f t="shared" si="8"/>
        <v>189990</v>
      </c>
      <c r="G31" s="63">
        <v>66504</v>
      </c>
      <c r="H31" s="63">
        <v>11760</v>
      </c>
      <c r="I31" s="63">
        <v>5280</v>
      </c>
      <c r="J31" s="73">
        <v>2352</v>
      </c>
      <c r="K31" s="69">
        <v>7280</v>
      </c>
      <c r="L31" s="73"/>
      <c r="M31" s="95">
        <v>28272</v>
      </c>
      <c r="N31" s="63">
        <v>22390</v>
      </c>
      <c r="O31" s="63">
        <v>24912</v>
      </c>
      <c r="P31" s="63">
        <v>1366</v>
      </c>
      <c r="Q31" s="63">
        <v>8949</v>
      </c>
      <c r="R31" s="63">
        <v>10925</v>
      </c>
      <c r="S31" s="63"/>
      <c r="T31" s="63"/>
      <c r="U31" s="63">
        <f t="shared" si="5"/>
        <v>6780</v>
      </c>
      <c r="V31" s="63">
        <v>2000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96"/>
      <c r="AH31" s="96">
        <v>4780</v>
      </c>
      <c r="AI31" s="96"/>
      <c r="AJ31" s="97"/>
      <c r="AK31" s="97"/>
      <c r="AL31" s="97"/>
      <c r="AM31" s="97"/>
      <c r="AN31" s="97"/>
      <c r="AO31" s="97"/>
    </row>
    <row r="32" spans="1:41" s="54" customFormat="1" ht="13.5">
      <c r="A32" s="75" t="s">
        <v>214</v>
      </c>
      <c r="B32" s="76"/>
      <c r="C32" s="77" t="s">
        <v>3</v>
      </c>
      <c r="D32" s="78" t="s">
        <v>215</v>
      </c>
      <c r="E32" s="79">
        <f t="shared" si="7"/>
        <v>216682</v>
      </c>
      <c r="F32" s="79">
        <f t="shared" si="8"/>
        <v>209353</v>
      </c>
      <c r="G32" s="80">
        <v>83592</v>
      </c>
      <c r="H32" s="80">
        <v>15120</v>
      </c>
      <c r="I32" s="80"/>
      <c r="J32" s="80">
        <v>2352</v>
      </c>
      <c r="K32" s="80">
        <v>7280</v>
      </c>
      <c r="L32" s="80"/>
      <c r="M32" s="80">
        <v>27588</v>
      </c>
      <c r="N32" s="80">
        <v>23598</v>
      </c>
      <c r="O32" s="80">
        <v>28434</v>
      </c>
      <c r="P32" s="80">
        <v>1523</v>
      </c>
      <c r="Q32" s="80">
        <v>9969</v>
      </c>
      <c r="R32" s="80">
        <v>9897</v>
      </c>
      <c r="S32" s="80"/>
      <c r="T32" s="80"/>
      <c r="U32" s="63">
        <f t="shared" si="5"/>
        <v>7329</v>
      </c>
      <c r="V32" s="63">
        <v>2000</v>
      </c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98"/>
      <c r="AH32" s="98">
        <v>5329</v>
      </c>
      <c r="AI32" s="98"/>
      <c r="AJ32" s="98"/>
      <c r="AK32" s="98"/>
      <c r="AL32" s="98"/>
      <c r="AM32" s="98"/>
      <c r="AN32" s="98"/>
      <c r="AO32" s="98"/>
    </row>
    <row r="33" spans="1:41" s="54" customFormat="1" ht="14.25">
      <c r="A33" s="81" t="s">
        <v>216</v>
      </c>
      <c r="B33" s="82"/>
      <c r="C33" s="83" t="s">
        <v>3</v>
      </c>
      <c r="D33" s="84" t="s">
        <v>184</v>
      </c>
      <c r="E33" s="79">
        <f t="shared" si="7"/>
        <v>216682</v>
      </c>
      <c r="F33" s="79">
        <f t="shared" si="8"/>
        <v>209353</v>
      </c>
      <c r="G33" s="80">
        <v>83592</v>
      </c>
      <c r="H33" s="80">
        <v>15120</v>
      </c>
      <c r="I33" s="80"/>
      <c r="J33" s="80">
        <v>2352</v>
      </c>
      <c r="K33" s="80">
        <v>7280</v>
      </c>
      <c r="L33" s="80"/>
      <c r="M33" s="80">
        <v>27588</v>
      </c>
      <c r="N33" s="80">
        <v>23598</v>
      </c>
      <c r="O33" s="80">
        <v>28434</v>
      </c>
      <c r="P33" s="80">
        <v>1523</v>
      </c>
      <c r="Q33" s="80">
        <v>9969</v>
      </c>
      <c r="R33" s="80">
        <v>9897</v>
      </c>
      <c r="S33" s="80"/>
      <c r="T33" s="80"/>
      <c r="U33" s="63">
        <f t="shared" si="5"/>
        <v>7329</v>
      </c>
      <c r="V33" s="63">
        <v>2000</v>
      </c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98"/>
      <c r="AH33" s="98">
        <v>5329</v>
      </c>
      <c r="AI33" s="98"/>
      <c r="AJ33" s="98"/>
      <c r="AK33" s="98"/>
      <c r="AL33" s="98"/>
      <c r="AM33" s="98"/>
      <c r="AN33" s="98"/>
      <c r="AO33" s="98"/>
    </row>
  </sheetData>
  <sheetProtection/>
  <mergeCells count="71">
    <mergeCell ref="A1:AO1"/>
    <mergeCell ref="A4:D4"/>
    <mergeCell ref="F4:T4"/>
    <mergeCell ref="U4:AI4"/>
    <mergeCell ref="AK4:AO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workbookViewId="0" topLeftCell="A1">
      <selection activeCell="AK9" sqref="AK9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3.28125" style="55" customWidth="1"/>
    <col min="7" max="14" width="13.28125" style="56" customWidth="1"/>
    <col min="15" max="16" width="13.28125" style="57" customWidth="1"/>
    <col min="17" max="19" width="13.28125" style="56" customWidth="1"/>
    <col min="20" max="20" width="13.28125" style="55" customWidth="1"/>
    <col min="21" max="41" width="13.28125" style="56" customWidth="1"/>
    <col min="42" max="42" width="9.7109375" style="1" customWidth="1"/>
    <col min="43" max="16384" width="8.8515625" style="1" customWidth="1"/>
  </cols>
  <sheetData>
    <row r="1" spans="1:41" s="1" customFormat="1" ht="27">
      <c r="A1" s="2" t="s">
        <v>265</v>
      </c>
      <c r="B1" s="2"/>
      <c r="C1" s="2"/>
      <c r="D1" s="2"/>
      <c r="E1" s="58"/>
      <c r="F1" s="58"/>
      <c r="G1" s="2"/>
      <c r="H1" s="2"/>
      <c r="I1" s="2"/>
      <c r="J1" s="2"/>
      <c r="K1" s="2"/>
      <c r="L1" s="2"/>
      <c r="M1" s="2"/>
      <c r="N1" s="2"/>
      <c r="O1" s="85"/>
      <c r="P1" s="85"/>
      <c r="Q1" s="2"/>
      <c r="R1" s="2"/>
      <c r="S1" s="2"/>
      <c r="T1" s="5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5:41" s="1" customFormat="1" ht="12.75">
      <c r="E2" s="55"/>
      <c r="F2" s="55"/>
      <c r="G2" s="56"/>
      <c r="H2" s="59"/>
      <c r="I2" s="59"/>
      <c r="J2" s="59"/>
      <c r="K2" s="59"/>
      <c r="L2" s="59"/>
      <c r="M2" s="59"/>
      <c r="N2" s="59"/>
      <c r="O2" s="57"/>
      <c r="P2" s="57"/>
      <c r="Q2" s="56"/>
      <c r="R2" s="56"/>
      <c r="S2" s="56"/>
      <c r="T2" s="55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1" s="1" customFormat="1" ht="15.75">
      <c r="A3" s="3" t="s">
        <v>1</v>
      </c>
      <c r="E3" s="55"/>
      <c r="F3" s="55"/>
      <c r="G3" s="56"/>
      <c r="H3" s="56"/>
      <c r="I3" s="56"/>
      <c r="J3" s="56"/>
      <c r="K3" s="56"/>
      <c r="L3" s="56"/>
      <c r="M3" s="56"/>
      <c r="N3" s="56"/>
      <c r="O3" s="57"/>
      <c r="P3" s="57"/>
      <c r="Q3" s="56"/>
      <c r="R3" s="56"/>
      <c r="S3" s="56"/>
      <c r="T3" s="55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41" s="1" customFormat="1" ht="15" customHeight="1">
      <c r="A4" s="4" t="s">
        <v>5</v>
      </c>
      <c r="B4" s="5"/>
      <c r="C4" s="5"/>
      <c r="D4" s="5"/>
      <c r="E4" s="60" t="s">
        <v>178</v>
      </c>
      <c r="F4" s="61" t="s">
        <v>224</v>
      </c>
      <c r="G4" s="6"/>
      <c r="H4" s="6"/>
      <c r="I4" s="6"/>
      <c r="J4" s="6"/>
      <c r="K4" s="6"/>
      <c r="L4" s="6"/>
      <c r="M4" s="6"/>
      <c r="N4" s="6"/>
      <c r="O4" s="86"/>
      <c r="P4" s="86"/>
      <c r="Q4" s="6"/>
      <c r="R4" s="6"/>
      <c r="S4" s="6"/>
      <c r="T4" s="61"/>
      <c r="U4" s="6" t="s">
        <v>225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226</v>
      </c>
      <c r="AL4" s="6"/>
      <c r="AM4" s="6"/>
      <c r="AN4" s="6"/>
      <c r="AO4" s="6"/>
    </row>
    <row r="5" spans="1:41" s="1" customFormat="1" ht="15" customHeight="1">
      <c r="A5" s="7" t="s">
        <v>170</v>
      </c>
      <c r="B5" s="8"/>
      <c r="C5" s="8"/>
      <c r="D5" s="8" t="s">
        <v>171</v>
      </c>
      <c r="E5" s="62"/>
      <c r="F5" s="62" t="s">
        <v>141</v>
      </c>
      <c r="G5" s="8" t="s">
        <v>227</v>
      </c>
      <c r="H5" s="8" t="s">
        <v>228</v>
      </c>
      <c r="I5" s="87" t="s">
        <v>229</v>
      </c>
      <c r="J5" s="87" t="s">
        <v>230</v>
      </c>
      <c r="K5" s="87" t="s">
        <v>231</v>
      </c>
      <c r="L5" s="87" t="s">
        <v>232</v>
      </c>
      <c r="M5" s="87" t="s">
        <v>233</v>
      </c>
      <c r="N5" s="8" t="s">
        <v>234</v>
      </c>
      <c r="O5" s="88" t="s">
        <v>235</v>
      </c>
      <c r="P5" s="89" t="s">
        <v>236</v>
      </c>
      <c r="Q5" s="87" t="s">
        <v>237</v>
      </c>
      <c r="R5" s="87" t="s">
        <v>238</v>
      </c>
      <c r="S5" s="8" t="s">
        <v>239</v>
      </c>
      <c r="T5" s="62" t="s">
        <v>240</v>
      </c>
      <c r="U5" s="8" t="s">
        <v>141</v>
      </c>
      <c r="V5" s="8" t="s">
        <v>241</v>
      </c>
      <c r="W5" s="8" t="s">
        <v>242</v>
      </c>
      <c r="X5" s="8" t="s">
        <v>243</v>
      </c>
      <c r="Y5" s="8" t="s">
        <v>244</v>
      </c>
      <c r="Z5" s="8" t="s">
        <v>245</v>
      </c>
      <c r="AA5" s="8" t="s">
        <v>246</v>
      </c>
      <c r="AB5" s="87" t="s">
        <v>247</v>
      </c>
      <c r="AC5" s="87" t="s">
        <v>248</v>
      </c>
      <c r="AD5" s="8" t="s">
        <v>249</v>
      </c>
      <c r="AE5" s="8" t="s">
        <v>250</v>
      </c>
      <c r="AF5" s="8" t="s">
        <v>251</v>
      </c>
      <c r="AG5" s="87" t="s">
        <v>252</v>
      </c>
      <c r="AH5" s="8" t="s">
        <v>253</v>
      </c>
      <c r="AI5" s="8" t="s">
        <v>254</v>
      </c>
      <c r="AJ5" s="87" t="s">
        <v>255</v>
      </c>
      <c r="AK5" s="8" t="s">
        <v>141</v>
      </c>
      <c r="AL5" s="8" t="s">
        <v>256</v>
      </c>
      <c r="AM5" s="8" t="s">
        <v>257</v>
      </c>
      <c r="AN5" s="8" t="s">
        <v>258</v>
      </c>
      <c r="AO5" s="8" t="s">
        <v>259</v>
      </c>
    </row>
    <row r="6" spans="1:41" s="1" customFormat="1" ht="15" customHeight="1">
      <c r="A6" s="7"/>
      <c r="B6" s="8"/>
      <c r="C6" s="8"/>
      <c r="D6" s="8"/>
      <c r="E6" s="62"/>
      <c r="F6" s="62"/>
      <c r="G6" s="8"/>
      <c r="H6" s="8"/>
      <c r="I6" s="90"/>
      <c r="J6" s="90"/>
      <c r="K6" s="90"/>
      <c r="L6" s="90"/>
      <c r="M6" s="90"/>
      <c r="N6" s="8"/>
      <c r="O6" s="88"/>
      <c r="P6" s="91"/>
      <c r="Q6" s="90"/>
      <c r="R6" s="90"/>
      <c r="S6" s="8"/>
      <c r="T6" s="62"/>
      <c r="U6" s="8"/>
      <c r="V6" s="8"/>
      <c r="W6" s="8"/>
      <c r="X6" s="8"/>
      <c r="Y6" s="8"/>
      <c r="Z6" s="8"/>
      <c r="AA6" s="8"/>
      <c r="AB6" s="90"/>
      <c r="AC6" s="90"/>
      <c r="AD6" s="8"/>
      <c r="AE6" s="8"/>
      <c r="AF6" s="8"/>
      <c r="AG6" s="90"/>
      <c r="AH6" s="8"/>
      <c r="AI6" s="8"/>
      <c r="AJ6" s="90"/>
      <c r="AK6" s="8"/>
      <c r="AL6" s="8"/>
      <c r="AM6" s="8"/>
      <c r="AN6" s="8"/>
      <c r="AO6" s="8"/>
    </row>
    <row r="7" spans="1:41" s="1" customFormat="1" ht="15" customHeight="1">
      <c r="A7" s="7"/>
      <c r="B7" s="8"/>
      <c r="C7" s="8"/>
      <c r="D7" s="8"/>
      <c r="E7" s="62"/>
      <c r="F7" s="62"/>
      <c r="G7" s="8"/>
      <c r="H7" s="8"/>
      <c r="I7" s="92"/>
      <c r="J7" s="92"/>
      <c r="K7" s="92"/>
      <c r="L7" s="92"/>
      <c r="M7" s="92"/>
      <c r="N7" s="8"/>
      <c r="O7" s="88"/>
      <c r="P7" s="93"/>
      <c r="Q7" s="92"/>
      <c r="R7" s="92"/>
      <c r="S7" s="8"/>
      <c r="T7" s="62"/>
      <c r="U7" s="8"/>
      <c r="V7" s="8"/>
      <c r="W7" s="8"/>
      <c r="X7" s="8"/>
      <c r="Y7" s="8"/>
      <c r="Z7" s="8"/>
      <c r="AA7" s="8"/>
      <c r="AB7" s="92"/>
      <c r="AC7" s="92"/>
      <c r="AD7" s="8"/>
      <c r="AE7" s="8"/>
      <c r="AF7" s="8"/>
      <c r="AG7" s="92"/>
      <c r="AH7" s="8"/>
      <c r="AI7" s="8"/>
      <c r="AJ7" s="92"/>
      <c r="AK7" s="8"/>
      <c r="AL7" s="8"/>
      <c r="AM7" s="8"/>
      <c r="AN7" s="8"/>
      <c r="AO7" s="8"/>
    </row>
    <row r="8" spans="1:41" s="1" customFormat="1" ht="15" customHeight="1">
      <c r="A8" s="7" t="s">
        <v>175</v>
      </c>
      <c r="B8" s="8" t="s">
        <v>176</v>
      </c>
      <c r="C8" s="8" t="s">
        <v>177</v>
      </c>
      <c r="D8" s="8" t="s">
        <v>10</v>
      </c>
      <c r="E8" s="62">
        <v>1</v>
      </c>
      <c r="F8" s="62" t="s">
        <v>20</v>
      </c>
      <c r="G8" s="62" t="s">
        <v>12</v>
      </c>
      <c r="H8" s="62" t="s">
        <v>31</v>
      </c>
      <c r="I8" s="62" t="s">
        <v>13</v>
      </c>
      <c r="J8" s="62" t="s">
        <v>42</v>
      </c>
      <c r="K8" s="62" t="s">
        <v>48</v>
      </c>
      <c r="L8" s="62" t="s">
        <v>53</v>
      </c>
      <c r="M8" s="62" t="s">
        <v>58</v>
      </c>
      <c r="N8" s="62" t="s">
        <v>63</v>
      </c>
      <c r="O8" s="62" t="s">
        <v>67</v>
      </c>
      <c r="P8" s="62" t="s">
        <v>72</v>
      </c>
      <c r="Q8" s="62" t="s">
        <v>77</v>
      </c>
      <c r="R8" s="62" t="s">
        <v>82</v>
      </c>
      <c r="S8" s="62" t="s">
        <v>87</v>
      </c>
      <c r="T8" s="62" t="s">
        <v>92</v>
      </c>
      <c r="U8" s="62" t="s">
        <v>97</v>
      </c>
      <c r="V8" s="62" t="s">
        <v>102</v>
      </c>
      <c r="W8" s="62" t="s">
        <v>107</v>
      </c>
      <c r="X8" s="62" t="s">
        <v>112</v>
      </c>
      <c r="Y8" s="62" t="s">
        <v>117</v>
      </c>
      <c r="Z8" s="62" t="s">
        <v>121</v>
      </c>
      <c r="AA8" s="62" t="s">
        <v>125</v>
      </c>
      <c r="AB8" s="62" t="s">
        <v>130</v>
      </c>
      <c r="AC8" s="62" t="s">
        <v>133</v>
      </c>
      <c r="AD8" s="62" t="s">
        <v>260</v>
      </c>
      <c r="AE8" s="62" t="s">
        <v>261</v>
      </c>
      <c r="AF8" s="62" t="s">
        <v>262</v>
      </c>
      <c r="AG8" s="62" t="s">
        <v>263</v>
      </c>
      <c r="AH8" s="62" t="s">
        <v>264</v>
      </c>
      <c r="AI8" s="62" t="s">
        <v>146</v>
      </c>
      <c r="AJ8" s="62" t="s">
        <v>148</v>
      </c>
      <c r="AK8" s="62" t="s">
        <v>149</v>
      </c>
      <c r="AL8" s="62" t="s">
        <v>150</v>
      </c>
      <c r="AM8" s="62" t="s">
        <v>151</v>
      </c>
      <c r="AN8" s="62" t="s">
        <v>152</v>
      </c>
      <c r="AO8" s="62" t="s">
        <v>16</v>
      </c>
    </row>
    <row r="9" spans="1:41" s="1" customFormat="1" ht="15" customHeight="1">
      <c r="A9" s="7"/>
      <c r="B9" s="8"/>
      <c r="C9" s="8"/>
      <c r="D9" s="8" t="s">
        <v>178</v>
      </c>
      <c r="E9" s="63">
        <f aca="true" t="shared" si="0" ref="E9:AN9">E10+E15+E21+E24+E29</f>
        <v>8317293</v>
      </c>
      <c r="F9" s="63">
        <f t="shared" si="0"/>
        <v>6141069</v>
      </c>
      <c r="G9" s="63">
        <f t="shared" si="0"/>
        <v>2245344</v>
      </c>
      <c r="H9" s="63">
        <f t="shared" si="0"/>
        <v>1217520</v>
      </c>
      <c r="I9" s="63">
        <f t="shared" si="0"/>
        <v>10560</v>
      </c>
      <c r="J9" s="63">
        <f t="shared" si="0"/>
        <v>63504</v>
      </c>
      <c r="K9" s="63">
        <f t="shared" si="0"/>
        <v>215600</v>
      </c>
      <c r="L9" s="63">
        <f t="shared" si="0"/>
        <v>263700</v>
      </c>
      <c r="M9" s="63">
        <f t="shared" si="0"/>
        <v>245820</v>
      </c>
      <c r="N9" s="63">
        <f t="shared" si="0"/>
        <v>343514</v>
      </c>
      <c r="O9" s="63">
        <f t="shared" si="0"/>
        <v>774991</v>
      </c>
      <c r="P9" s="63">
        <f t="shared" si="0"/>
        <v>13751</v>
      </c>
      <c r="Q9" s="63">
        <f t="shared" si="0"/>
        <v>276189</v>
      </c>
      <c r="R9" s="63">
        <f t="shared" si="0"/>
        <v>332765</v>
      </c>
      <c r="S9" s="63">
        <f t="shared" si="0"/>
        <v>76000</v>
      </c>
      <c r="T9" s="63">
        <f t="shared" si="0"/>
        <v>61811</v>
      </c>
      <c r="U9" s="63">
        <f t="shared" si="0"/>
        <v>795496</v>
      </c>
      <c r="V9" s="63">
        <f t="shared" si="0"/>
        <v>63000</v>
      </c>
      <c r="W9" s="63">
        <f t="shared" si="0"/>
        <v>90000</v>
      </c>
      <c r="X9" s="63">
        <f t="shared" si="0"/>
        <v>20000</v>
      </c>
      <c r="Y9" s="63">
        <f t="shared" si="0"/>
        <v>10000</v>
      </c>
      <c r="Z9" s="63">
        <f t="shared" si="0"/>
        <v>44000</v>
      </c>
      <c r="AA9" s="63">
        <f t="shared" si="0"/>
        <v>10000</v>
      </c>
      <c r="AB9" s="63">
        <f t="shared" si="0"/>
        <v>14800</v>
      </c>
      <c r="AC9" s="63">
        <f t="shared" si="0"/>
        <v>80000</v>
      </c>
      <c r="AD9" s="63">
        <f t="shared" si="0"/>
        <v>34400</v>
      </c>
      <c r="AE9" s="63">
        <f t="shared" si="0"/>
        <v>30000</v>
      </c>
      <c r="AF9" s="63">
        <f t="shared" si="0"/>
        <v>20000</v>
      </c>
      <c r="AG9" s="63">
        <f t="shared" si="0"/>
        <v>30000</v>
      </c>
      <c r="AH9" s="63">
        <f t="shared" si="0"/>
        <v>164096</v>
      </c>
      <c r="AI9" s="63">
        <f t="shared" si="0"/>
        <v>20000</v>
      </c>
      <c r="AJ9" s="63">
        <f t="shared" si="0"/>
        <v>165200</v>
      </c>
      <c r="AK9" s="63">
        <f t="shared" si="0"/>
        <v>1380728</v>
      </c>
      <c r="AL9" s="63">
        <f t="shared" si="0"/>
        <v>211680</v>
      </c>
      <c r="AM9" s="63">
        <f t="shared" si="0"/>
        <v>0</v>
      </c>
      <c r="AN9" s="63">
        <f t="shared" si="0"/>
        <v>1169048</v>
      </c>
      <c r="AO9" s="96"/>
    </row>
    <row r="10" spans="1:41" s="1" customFormat="1" ht="15" customHeight="1">
      <c r="A10" s="64" t="s">
        <v>179</v>
      </c>
      <c r="B10" s="65"/>
      <c r="C10" s="65"/>
      <c r="D10" s="65" t="s">
        <v>180</v>
      </c>
      <c r="E10" s="63">
        <f aca="true" t="shared" si="1" ref="E10:AN10">E11+E13</f>
        <v>6572308</v>
      </c>
      <c r="F10" s="63">
        <f t="shared" si="1"/>
        <v>4459559</v>
      </c>
      <c r="G10" s="63">
        <f t="shared" si="1"/>
        <v>1629660</v>
      </c>
      <c r="H10" s="63">
        <f t="shared" si="1"/>
        <v>1111560</v>
      </c>
      <c r="I10" s="63">
        <f t="shared" si="1"/>
        <v>5280</v>
      </c>
      <c r="J10" s="63">
        <f t="shared" si="1"/>
        <v>44688</v>
      </c>
      <c r="K10" s="63">
        <f t="shared" si="1"/>
        <v>152320</v>
      </c>
      <c r="L10" s="63">
        <f t="shared" si="1"/>
        <v>263700</v>
      </c>
      <c r="M10" s="63">
        <f t="shared" si="1"/>
        <v>28272</v>
      </c>
      <c r="N10" s="63">
        <f t="shared" si="1"/>
        <v>151693</v>
      </c>
      <c r="O10" s="63">
        <f t="shared" si="1"/>
        <v>560680</v>
      </c>
      <c r="P10" s="63">
        <f t="shared" si="1"/>
        <v>1575</v>
      </c>
      <c r="Q10" s="63">
        <f t="shared" si="1"/>
        <v>196438</v>
      </c>
      <c r="R10" s="63">
        <f t="shared" si="1"/>
        <v>237693</v>
      </c>
      <c r="S10" s="63">
        <f t="shared" si="1"/>
        <v>76000</v>
      </c>
      <c r="T10" s="63">
        <f t="shared" si="1"/>
        <v>0</v>
      </c>
      <c r="U10" s="63">
        <f t="shared" si="1"/>
        <v>732021</v>
      </c>
      <c r="V10" s="63">
        <f t="shared" si="1"/>
        <v>45000</v>
      </c>
      <c r="W10" s="63">
        <f t="shared" si="1"/>
        <v>90000</v>
      </c>
      <c r="X10" s="63">
        <f t="shared" si="1"/>
        <v>20000</v>
      </c>
      <c r="Y10" s="63">
        <f t="shared" si="1"/>
        <v>10000</v>
      </c>
      <c r="Z10" s="63">
        <f t="shared" si="1"/>
        <v>44000</v>
      </c>
      <c r="AA10" s="63">
        <f t="shared" si="1"/>
        <v>10000</v>
      </c>
      <c r="AB10" s="63">
        <f t="shared" si="1"/>
        <v>14800</v>
      </c>
      <c r="AC10" s="63">
        <f t="shared" si="1"/>
        <v>80000</v>
      </c>
      <c r="AD10" s="63">
        <f t="shared" si="1"/>
        <v>34400</v>
      </c>
      <c r="AE10" s="63">
        <f t="shared" si="1"/>
        <v>30000</v>
      </c>
      <c r="AF10" s="63">
        <f t="shared" si="1"/>
        <v>20000</v>
      </c>
      <c r="AG10" s="63">
        <f t="shared" si="1"/>
        <v>30000</v>
      </c>
      <c r="AH10" s="63">
        <f t="shared" si="1"/>
        <v>118621</v>
      </c>
      <c r="AI10" s="63">
        <f t="shared" si="1"/>
        <v>20000</v>
      </c>
      <c r="AJ10" s="63">
        <f t="shared" si="1"/>
        <v>165200</v>
      </c>
      <c r="AK10" s="63">
        <f t="shared" si="1"/>
        <v>1380728</v>
      </c>
      <c r="AL10" s="63">
        <f t="shared" si="1"/>
        <v>211680</v>
      </c>
      <c r="AM10" s="63">
        <f t="shared" si="1"/>
        <v>0</v>
      </c>
      <c r="AN10" s="63">
        <f t="shared" si="1"/>
        <v>1169048</v>
      </c>
      <c r="AO10" s="63"/>
    </row>
    <row r="11" spans="1:41" s="1" customFormat="1" ht="15" customHeight="1">
      <c r="A11" s="64" t="s">
        <v>181</v>
      </c>
      <c r="B11" s="65"/>
      <c r="C11" s="65"/>
      <c r="D11" s="65" t="s">
        <v>182</v>
      </c>
      <c r="E11" s="63">
        <f aca="true" t="shared" si="2" ref="E11:E23">F11+U11+AK11</f>
        <v>6345282</v>
      </c>
      <c r="F11" s="63">
        <f aca="true" t="shared" si="3" ref="F11:F23">SUM(G11:T11)</f>
        <v>4240762</v>
      </c>
      <c r="G11" s="63">
        <v>1540380</v>
      </c>
      <c r="H11" s="63">
        <v>1097400</v>
      </c>
      <c r="I11" s="63">
        <v>5280</v>
      </c>
      <c r="J11" s="63">
        <v>42336</v>
      </c>
      <c r="K11" s="63">
        <v>145040</v>
      </c>
      <c r="L11" s="63">
        <v>263700</v>
      </c>
      <c r="M11" s="63"/>
      <c r="N11" s="63">
        <v>128365</v>
      </c>
      <c r="O11" s="63">
        <v>531025</v>
      </c>
      <c r="P11" s="63"/>
      <c r="Q11" s="63">
        <v>186135</v>
      </c>
      <c r="R11" s="63">
        <v>225101</v>
      </c>
      <c r="S11" s="63">
        <v>76000</v>
      </c>
      <c r="T11" s="63"/>
      <c r="U11" s="63">
        <f>V11+W11+X11+Y11+Z11+AA11+AD11++AB11+AE11+AF11+AG11+AH11+AI11+AJ11+AC11</f>
        <v>723792</v>
      </c>
      <c r="V11" s="63">
        <v>43000</v>
      </c>
      <c r="W11" s="63">
        <v>90000</v>
      </c>
      <c r="X11" s="63">
        <v>20000</v>
      </c>
      <c r="Y11" s="63">
        <v>10000</v>
      </c>
      <c r="Z11" s="63">
        <v>44000</v>
      </c>
      <c r="AA11" s="63">
        <v>10000</v>
      </c>
      <c r="AB11" s="63">
        <v>14800</v>
      </c>
      <c r="AC11" s="63">
        <v>80000</v>
      </c>
      <c r="AD11" s="63">
        <v>34400</v>
      </c>
      <c r="AE11" s="63">
        <v>30000</v>
      </c>
      <c r="AF11" s="63">
        <v>20000</v>
      </c>
      <c r="AG11" s="96">
        <v>30000</v>
      </c>
      <c r="AH11" s="96">
        <v>112392</v>
      </c>
      <c r="AI11" s="96">
        <v>20000</v>
      </c>
      <c r="AJ11" s="96">
        <v>165200</v>
      </c>
      <c r="AK11" s="96">
        <f>AL11+AM11+AN11+AO11</f>
        <v>1380728</v>
      </c>
      <c r="AL11" s="96">
        <v>211680</v>
      </c>
      <c r="AM11" s="96"/>
      <c r="AN11" s="96">
        <v>1169048</v>
      </c>
      <c r="AO11" s="96"/>
    </row>
    <row r="12" spans="1:41" s="1" customFormat="1" ht="15" customHeight="1">
      <c r="A12" s="10" t="s">
        <v>183</v>
      </c>
      <c r="B12" s="11"/>
      <c r="C12" s="11"/>
      <c r="D12" s="11" t="s">
        <v>184</v>
      </c>
      <c r="E12" s="63">
        <f t="shared" si="2"/>
        <v>6345282</v>
      </c>
      <c r="F12" s="63">
        <f t="shared" si="3"/>
        <v>4240762</v>
      </c>
      <c r="G12" s="63">
        <v>1540380</v>
      </c>
      <c r="H12" s="63">
        <v>1097400</v>
      </c>
      <c r="I12" s="63">
        <v>5280</v>
      </c>
      <c r="J12" s="63">
        <v>42336</v>
      </c>
      <c r="K12" s="63">
        <v>145040</v>
      </c>
      <c r="L12" s="63">
        <v>263700</v>
      </c>
      <c r="M12" s="63"/>
      <c r="N12" s="63">
        <v>128365</v>
      </c>
      <c r="O12" s="63">
        <v>531025</v>
      </c>
      <c r="P12" s="63"/>
      <c r="Q12" s="63">
        <v>186135</v>
      </c>
      <c r="R12" s="63">
        <v>225101</v>
      </c>
      <c r="S12" s="63">
        <v>76000</v>
      </c>
      <c r="T12" s="63"/>
      <c r="U12" s="63">
        <f aca="true" t="shared" si="4" ref="U12:U23">V12+W12+X12+Y12+Z12+AA12+AD12++AB12+AE12+AF12+AG12+AH12+AI12+AJ12+AC12</f>
        <v>723792</v>
      </c>
      <c r="V12" s="63">
        <v>43000</v>
      </c>
      <c r="W12" s="63">
        <v>90000</v>
      </c>
      <c r="X12" s="63">
        <v>20000</v>
      </c>
      <c r="Y12" s="63">
        <v>10000</v>
      </c>
      <c r="Z12" s="63">
        <v>44000</v>
      </c>
      <c r="AA12" s="63">
        <v>10000</v>
      </c>
      <c r="AB12" s="63">
        <v>14800</v>
      </c>
      <c r="AC12" s="63">
        <v>80000</v>
      </c>
      <c r="AD12" s="63">
        <v>34400</v>
      </c>
      <c r="AE12" s="63">
        <v>30000</v>
      </c>
      <c r="AF12" s="63">
        <v>20000</v>
      </c>
      <c r="AG12" s="96">
        <v>30000</v>
      </c>
      <c r="AH12" s="96">
        <v>112392</v>
      </c>
      <c r="AI12" s="96">
        <v>20000</v>
      </c>
      <c r="AJ12" s="96">
        <v>165200</v>
      </c>
      <c r="AK12" s="96">
        <f>AL12+AM12+AN12+AO12</f>
        <v>1380728</v>
      </c>
      <c r="AL12" s="96">
        <v>211680</v>
      </c>
      <c r="AM12" s="96"/>
      <c r="AN12" s="96">
        <v>1169048</v>
      </c>
      <c r="AO12" s="96"/>
    </row>
    <row r="13" spans="1:41" s="1" customFormat="1" ht="15" customHeight="1">
      <c r="A13" s="64" t="s">
        <v>185</v>
      </c>
      <c r="B13" s="65"/>
      <c r="C13" s="65"/>
      <c r="D13" s="65" t="s">
        <v>186</v>
      </c>
      <c r="E13" s="63">
        <f t="shared" si="2"/>
        <v>227026</v>
      </c>
      <c r="F13" s="63">
        <f t="shared" si="3"/>
        <v>218797</v>
      </c>
      <c r="G13" s="63">
        <v>89280</v>
      </c>
      <c r="H13" s="63">
        <v>14160</v>
      </c>
      <c r="I13" s="63"/>
      <c r="J13" s="63">
        <v>2352</v>
      </c>
      <c r="K13" s="63">
        <v>7280</v>
      </c>
      <c r="L13" s="63"/>
      <c r="M13" s="63">
        <v>28272</v>
      </c>
      <c r="N13" s="63">
        <v>23328</v>
      </c>
      <c r="O13" s="63">
        <v>29655</v>
      </c>
      <c r="P13" s="63">
        <v>1575</v>
      </c>
      <c r="Q13" s="63">
        <v>10303</v>
      </c>
      <c r="R13" s="63">
        <v>12592</v>
      </c>
      <c r="S13" s="63"/>
      <c r="T13" s="63"/>
      <c r="U13" s="63">
        <f t="shared" si="4"/>
        <v>8229</v>
      </c>
      <c r="V13" s="63">
        <v>2000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96"/>
      <c r="AH13" s="96">
        <v>6229</v>
      </c>
      <c r="AI13" s="96"/>
      <c r="AJ13" s="96"/>
      <c r="AK13" s="96"/>
      <c r="AL13" s="96"/>
      <c r="AM13" s="96"/>
      <c r="AN13" s="96"/>
      <c r="AO13" s="96"/>
    </row>
    <row r="14" spans="1:41" s="1" customFormat="1" ht="15" customHeight="1">
      <c r="A14" s="10" t="s">
        <v>187</v>
      </c>
      <c r="B14" s="11"/>
      <c r="C14" s="11"/>
      <c r="D14" s="11" t="s">
        <v>184</v>
      </c>
      <c r="E14" s="63">
        <f t="shared" si="2"/>
        <v>227026</v>
      </c>
      <c r="F14" s="63">
        <f t="shared" si="3"/>
        <v>218797</v>
      </c>
      <c r="G14" s="63">
        <v>89280</v>
      </c>
      <c r="H14" s="63">
        <v>14160</v>
      </c>
      <c r="I14" s="63"/>
      <c r="J14" s="63">
        <v>2352</v>
      </c>
      <c r="K14" s="63">
        <v>7280</v>
      </c>
      <c r="L14" s="63"/>
      <c r="M14" s="63">
        <v>28272</v>
      </c>
      <c r="N14" s="63">
        <v>23328</v>
      </c>
      <c r="O14" s="63">
        <v>29655</v>
      </c>
      <c r="P14" s="63">
        <v>1575</v>
      </c>
      <c r="Q14" s="63">
        <v>10303</v>
      </c>
      <c r="R14" s="63">
        <v>12592</v>
      </c>
      <c r="S14" s="63"/>
      <c r="T14" s="63"/>
      <c r="U14" s="63">
        <f t="shared" si="4"/>
        <v>8229</v>
      </c>
      <c r="V14" s="63">
        <v>2000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96"/>
      <c r="AH14" s="96">
        <v>6229</v>
      </c>
      <c r="AI14" s="96"/>
      <c r="AJ14" s="96"/>
      <c r="AK14" s="96"/>
      <c r="AL14" s="96"/>
      <c r="AM14" s="96"/>
      <c r="AN14" s="96"/>
      <c r="AO14" s="96"/>
    </row>
    <row r="15" spans="1:41" s="1" customFormat="1" ht="15" customHeight="1">
      <c r="A15" s="64" t="s">
        <v>188</v>
      </c>
      <c r="B15" s="65"/>
      <c r="C15" s="65"/>
      <c r="D15" s="65" t="s">
        <v>189</v>
      </c>
      <c r="E15" s="63">
        <f t="shared" si="2"/>
        <v>106839</v>
      </c>
      <c r="F15" s="63">
        <f t="shared" si="3"/>
        <v>103253</v>
      </c>
      <c r="G15" s="63">
        <v>39144</v>
      </c>
      <c r="H15" s="63">
        <v>6900</v>
      </c>
      <c r="I15" s="63"/>
      <c r="J15" s="63">
        <v>1176</v>
      </c>
      <c r="K15" s="63">
        <v>3920</v>
      </c>
      <c r="L15" s="63"/>
      <c r="M15" s="63">
        <v>14508</v>
      </c>
      <c r="N15" s="63">
        <v>12154</v>
      </c>
      <c r="O15" s="63">
        <v>13961</v>
      </c>
      <c r="P15" s="63">
        <v>740</v>
      </c>
      <c r="Q15" s="63">
        <v>4839</v>
      </c>
      <c r="R15" s="63">
        <v>5911</v>
      </c>
      <c r="S15" s="63"/>
      <c r="T15" s="63"/>
      <c r="U15" s="63">
        <f t="shared" si="4"/>
        <v>3586</v>
      </c>
      <c r="V15" s="63">
        <v>1000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96"/>
      <c r="AH15" s="96">
        <v>2586</v>
      </c>
      <c r="AI15" s="96"/>
      <c r="AJ15" s="96"/>
      <c r="AK15" s="96"/>
      <c r="AL15" s="96"/>
      <c r="AM15" s="96"/>
      <c r="AN15" s="96"/>
      <c r="AO15" s="96"/>
    </row>
    <row r="16" spans="1:41" s="1" customFormat="1" ht="15" customHeight="1">
      <c r="A16" s="64" t="s">
        <v>190</v>
      </c>
      <c r="B16" s="65"/>
      <c r="C16" s="65"/>
      <c r="D16" s="65" t="s">
        <v>191</v>
      </c>
      <c r="E16" s="63">
        <f t="shared" si="2"/>
        <v>106839</v>
      </c>
      <c r="F16" s="63">
        <f t="shared" si="3"/>
        <v>103253</v>
      </c>
      <c r="G16" s="63">
        <v>39144</v>
      </c>
      <c r="H16" s="63">
        <v>6900</v>
      </c>
      <c r="I16" s="63"/>
      <c r="J16" s="63">
        <v>1176</v>
      </c>
      <c r="K16" s="63">
        <v>3920</v>
      </c>
      <c r="L16" s="63"/>
      <c r="M16" s="63">
        <v>14508</v>
      </c>
      <c r="N16" s="63">
        <v>12154</v>
      </c>
      <c r="O16" s="63">
        <v>13961</v>
      </c>
      <c r="P16" s="63">
        <v>740</v>
      </c>
      <c r="Q16" s="63">
        <v>4839</v>
      </c>
      <c r="R16" s="63">
        <v>5911</v>
      </c>
      <c r="S16" s="63"/>
      <c r="T16" s="63"/>
      <c r="U16" s="63">
        <f t="shared" si="4"/>
        <v>3586</v>
      </c>
      <c r="V16" s="63">
        <v>1000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96"/>
      <c r="AH16" s="96">
        <v>2586</v>
      </c>
      <c r="AI16" s="96"/>
      <c r="AJ16" s="96"/>
      <c r="AK16" s="96"/>
      <c r="AL16" s="96"/>
      <c r="AM16" s="96"/>
      <c r="AN16" s="96"/>
      <c r="AO16" s="96"/>
    </row>
    <row r="17" spans="1:41" s="1" customFormat="1" ht="15" customHeight="1">
      <c r="A17" s="10" t="s">
        <v>192</v>
      </c>
      <c r="B17" s="11"/>
      <c r="C17" s="11"/>
      <c r="D17" s="11" t="s">
        <v>184</v>
      </c>
      <c r="E17" s="63">
        <f t="shared" si="2"/>
        <v>106839</v>
      </c>
      <c r="F17" s="63">
        <f t="shared" si="3"/>
        <v>103253</v>
      </c>
      <c r="G17" s="63">
        <v>39144</v>
      </c>
      <c r="H17" s="63">
        <v>6900</v>
      </c>
      <c r="I17" s="63"/>
      <c r="J17" s="63">
        <v>1176</v>
      </c>
      <c r="K17" s="63">
        <v>3920</v>
      </c>
      <c r="L17" s="63"/>
      <c r="M17" s="63">
        <v>14508</v>
      </c>
      <c r="N17" s="63">
        <v>12154</v>
      </c>
      <c r="O17" s="63">
        <v>13961</v>
      </c>
      <c r="P17" s="63">
        <v>740</v>
      </c>
      <c r="Q17" s="63">
        <v>4839</v>
      </c>
      <c r="R17" s="63">
        <v>5911</v>
      </c>
      <c r="S17" s="63"/>
      <c r="T17" s="63"/>
      <c r="U17" s="63">
        <f t="shared" si="4"/>
        <v>3586</v>
      </c>
      <c r="V17" s="63">
        <v>1000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96"/>
      <c r="AH17" s="96">
        <v>2586</v>
      </c>
      <c r="AI17" s="96"/>
      <c r="AJ17" s="96"/>
      <c r="AK17" s="96"/>
      <c r="AL17" s="96"/>
      <c r="AM17" s="96"/>
      <c r="AN17" s="96"/>
      <c r="AO17" s="96"/>
    </row>
    <row r="18" spans="1:41" s="1" customFormat="1" ht="15" customHeight="1">
      <c r="A18" s="66">
        <v>208</v>
      </c>
      <c r="B18" s="67"/>
      <c r="C18" s="68"/>
      <c r="D18" s="11" t="s">
        <v>193</v>
      </c>
      <c r="E18" s="63">
        <f t="shared" si="2"/>
        <v>443011</v>
      </c>
      <c r="F18" s="63">
        <f t="shared" si="3"/>
        <v>426293</v>
      </c>
      <c r="G18" s="69">
        <v>151392</v>
      </c>
      <c r="H18" s="69">
        <v>27060</v>
      </c>
      <c r="I18" s="94"/>
      <c r="J18" s="63">
        <v>5880</v>
      </c>
      <c r="K18" s="63">
        <v>17360</v>
      </c>
      <c r="L18" s="63"/>
      <c r="M18" s="63">
        <v>67272</v>
      </c>
      <c r="N18" s="63">
        <v>52324</v>
      </c>
      <c r="O18" s="63">
        <v>57714</v>
      </c>
      <c r="P18" s="63">
        <v>3040</v>
      </c>
      <c r="Q18" s="63">
        <v>19936</v>
      </c>
      <c r="R18" s="63">
        <v>24315</v>
      </c>
      <c r="S18" s="63"/>
      <c r="T18" s="63"/>
      <c r="U18" s="63">
        <f t="shared" si="4"/>
        <v>16718</v>
      </c>
      <c r="V18" s="63">
        <v>5000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96"/>
      <c r="AH18" s="96">
        <v>11718</v>
      </c>
      <c r="AI18" s="96"/>
      <c r="AJ18" s="96"/>
      <c r="AK18" s="96"/>
      <c r="AL18" s="96"/>
      <c r="AM18" s="96"/>
      <c r="AN18" s="96"/>
      <c r="AO18" s="96"/>
    </row>
    <row r="19" spans="1:41" s="1" customFormat="1" ht="15" customHeight="1">
      <c r="A19" s="66">
        <v>20801</v>
      </c>
      <c r="B19" s="67"/>
      <c r="C19" s="68"/>
      <c r="D19" s="11" t="s">
        <v>194</v>
      </c>
      <c r="E19" s="63">
        <f t="shared" si="2"/>
        <v>443011</v>
      </c>
      <c r="F19" s="63">
        <f t="shared" si="3"/>
        <v>426293</v>
      </c>
      <c r="G19" s="69">
        <v>151392</v>
      </c>
      <c r="H19" s="69">
        <v>27060</v>
      </c>
      <c r="I19" s="94"/>
      <c r="J19" s="63">
        <v>5880</v>
      </c>
      <c r="K19" s="63">
        <v>17360</v>
      </c>
      <c r="L19" s="63"/>
      <c r="M19" s="63">
        <v>67272</v>
      </c>
      <c r="N19" s="63">
        <v>52324</v>
      </c>
      <c r="O19" s="63">
        <v>57714</v>
      </c>
      <c r="P19" s="63">
        <v>3040</v>
      </c>
      <c r="Q19" s="63">
        <v>19936</v>
      </c>
      <c r="R19" s="63">
        <v>24315</v>
      </c>
      <c r="S19" s="63"/>
      <c r="T19" s="63"/>
      <c r="U19" s="63">
        <f t="shared" si="4"/>
        <v>16718</v>
      </c>
      <c r="V19" s="63">
        <v>5000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96"/>
      <c r="AH19" s="96">
        <v>11718</v>
      </c>
      <c r="AI19" s="96"/>
      <c r="AJ19" s="96"/>
      <c r="AK19" s="96"/>
      <c r="AL19" s="96"/>
      <c r="AM19" s="96"/>
      <c r="AN19" s="96"/>
      <c r="AO19" s="96"/>
    </row>
    <row r="20" spans="1:41" s="1" customFormat="1" ht="15" customHeight="1">
      <c r="A20" s="70">
        <v>2080109</v>
      </c>
      <c r="B20" s="71"/>
      <c r="C20" s="72"/>
      <c r="D20" s="11" t="s">
        <v>195</v>
      </c>
      <c r="E20" s="63">
        <f t="shared" si="2"/>
        <v>443011</v>
      </c>
      <c r="F20" s="73">
        <f t="shared" si="3"/>
        <v>426293</v>
      </c>
      <c r="G20" s="69">
        <v>151392</v>
      </c>
      <c r="H20" s="69">
        <v>27060</v>
      </c>
      <c r="I20" s="94"/>
      <c r="J20" s="63">
        <v>5880</v>
      </c>
      <c r="K20" s="63">
        <v>17360</v>
      </c>
      <c r="L20" s="63"/>
      <c r="M20" s="63">
        <v>67272</v>
      </c>
      <c r="N20" s="63">
        <v>52324</v>
      </c>
      <c r="O20" s="63">
        <v>57714</v>
      </c>
      <c r="P20" s="63">
        <v>3040</v>
      </c>
      <c r="Q20" s="63">
        <v>19936</v>
      </c>
      <c r="R20" s="63">
        <v>24315</v>
      </c>
      <c r="S20" s="63"/>
      <c r="T20" s="63"/>
      <c r="U20" s="63">
        <f t="shared" si="4"/>
        <v>16718</v>
      </c>
      <c r="V20" s="63">
        <v>5000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96"/>
      <c r="AH20" s="96">
        <v>11718</v>
      </c>
      <c r="AI20" s="96"/>
      <c r="AJ20" s="96"/>
      <c r="AK20" s="96"/>
      <c r="AL20" s="96"/>
      <c r="AM20" s="96"/>
      <c r="AN20" s="96"/>
      <c r="AO20" s="96"/>
    </row>
    <row r="21" spans="1:41" s="1" customFormat="1" ht="15" customHeight="1">
      <c r="A21" s="64" t="s">
        <v>196</v>
      </c>
      <c r="B21" s="65"/>
      <c r="C21" s="65"/>
      <c r="D21" s="65" t="s">
        <v>197</v>
      </c>
      <c r="E21" s="63">
        <f t="shared" si="2"/>
        <v>673312</v>
      </c>
      <c r="F21" s="63">
        <f t="shared" si="3"/>
        <v>649129</v>
      </c>
      <c r="G21" s="63">
        <v>266268</v>
      </c>
      <c r="H21" s="63">
        <v>44160</v>
      </c>
      <c r="I21" s="63"/>
      <c r="J21" s="63">
        <v>7056</v>
      </c>
      <c r="K21" s="63">
        <v>20720</v>
      </c>
      <c r="L21" s="63"/>
      <c r="M21" s="63">
        <v>80592</v>
      </c>
      <c r="N21" s="63">
        <v>69997</v>
      </c>
      <c r="O21" s="63">
        <v>87567</v>
      </c>
      <c r="P21" s="63">
        <v>4682</v>
      </c>
      <c r="Q21" s="63">
        <v>30641</v>
      </c>
      <c r="R21" s="63">
        <v>37446</v>
      </c>
      <c r="S21" s="63"/>
      <c r="T21" s="63"/>
      <c r="U21" s="63">
        <f t="shared" si="4"/>
        <v>24183</v>
      </c>
      <c r="V21" s="63">
        <v>6000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96"/>
      <c r="AH21" s="96">
        <v>18183</v>
      </c>
      <c r="AI21" s="96"/>
      <c r="AJ21" s="96"/>
      <c r="AK21" s="96"/>
      <c r="AL21" s="96"/>
      <c r="AM21" s="96"/>
      <c r="AN21" s="96"/>
      <c r="AO21" s="96"/>
    </row>
    <row r="22" spans="1:41" s="1" customFormat="1" ht="13.5">
      <c r="A22" s="64" t="s">
        <v>198</v>
      </c>
      <c r="B22" s="65"/>
      <c r="C22" s="65"/>
      <c r="D22" s="65" t="s">
        <v>199</v>
      </c>
      <c r="E22" s="63">
        <f t="shared" si="2"/>
        <v>673312</v>
      </c>
      <c r="F22" s="63">
        <f t="shared" si="3"/>
        <v>649129</v>
      </c>
      <c r="G22" s="63">
        <v>266268</v>
      </c>
      <c r="H22" s="63">
        <v>44160</v>
      </c>
      <c r="I22" s="63"/>
      <c r="J22" s="63">
        <v>7056</v>
      </c>
      <c r="K22" s="63">
        <v>20720</v>
      </c>
      <c r="L22" s="63"/>
      <c r="M22" s="63">
        <v>80592</v>
      </c>
      <c r="N22" s="63">
        <v>69997</v>
      </c>
      <c r="O22" s="63">
        <v>87567</v>
      </c>
      <c r="P22" s="63">
        <v>4682</v>
      </c>
      <c r="Q22" s="63">
        <v>30641</v>
      </c>
      <c r="R22" s="63">
        <v>37446</v>
      </c>
      <c r="S22" s="63"/>
      <c r="T22" s="63"/>
      <c r="U22" s="63">
        <f t="shared" si="4"/>
        <v>24183</v>
      </c>
      <c r="V22" s="63">
        <v>6000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96"/>
      <c r="AH22" s="96">
        <v>18183</v>
      </c>
      <c r="AI22" s="96"/>
      <c r="AJ22" s="96"/>
      <c r="AK22" s="96"/>
      <c r="AL22" s="96"/>
      <c r="AM22" s="96"/>
      <c r="AN22" s="96"/>
      <c r="AO22" s="96"/>
    </row>
    <row r="23" spans="1:41" s="1" customFormat="1" ht="13.5">
      <c r="A23" s="10" t="s">
        <v>200</v>
      </c>
      <c r="B23" s="11"/>
      <c r="C23" s="11"/>
      <c r="D23" s="11" t="s">
        <v>184</v>
      </c>
      <c r="E23" s="63">
        <f t="shared" si="2"/>
        <v>673312</v>
      </c>
      <c r="F23" s="63">
        <f t="shared" si="3"/>
        <v>649129</v>
      </c>
      <c r="G23" s="63">
        <v>266268</v>
      </c>
      <c r="H23" s="63">
        <v>44160</v>
      </c>
      <c r="I23" s="63"/>
      <c r="J23" s="63">
        <v>7056</v>
      </c>
      <c r="K23" s="63">
        <v>20720</v>
      </c>
      <c r="L23" s="63"/>
      <c r="M23" s="63">
        <v>80592</v>
      </c>
      <c r="N23" s="63">
        <v>69997</v>
      </c>
      <c r="O23" s="63">
        <v>87567</v>
      </c>
      <c r="P23" s="63">
        <v>4682</v>
      </c>
      <c r="Q23" s="63">
        <v>30641</v>
      </c>
      <c r="R23" s="63">
        <v>37446</v>
      </c>
      <c r="S23" s="63"/>
      <c r="T23" s="63"/>
      <c r="U23" s="63">
        <f t="shared" si="4"/>
        <v>24183</v>
      </c>
      <c r="V23" s="63">
        <v>6000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96"/>
      <c r="AH23" s="96">
        <v>18183</v>
      </c>
      <c r="AI23" s="96"/>
      <c r="AJ23" s="96"/>
      <c r="AK23" s="96"/>
      <c r="AL23" s="96"/>
      <c r="AM23" s="96"/>
      <c r="AN23" s="96"/>
      <c r="AO23" s="96"/>
    </row>
    <row r="24" spans="1:41" s="1" customFormat="1" ht="13.5">
      <c r="A24" s="64" t="s">
        <v>201</v>
      </c>
      <c r="B24" s="65"/>
      <c r="C24" s="65"/>
      <c r="D24" s="65" t="s">
        <v>202</v>
      </c>
      <c r="E24" s="63">
        <f aca="true" t="shared" si="5" ref="E24:AN24">E25+E27</f>
        <v>551382</v>
      </c>
      <c r="F24" s="63">
        <f t="shared" si="5"/>
        <v>529785</v>
      </c>
      <c r="G24" s="63">
        <f t="shared" si="5"/>
        <v>160176</v>
      </c>
      <c r="H24" s="63">
        <f t="shared" si="5"/>
        <v>28020</v>
      </c>
      <c r="I24" s="63">
        <f t="shared" si="5"/>
        <v>0</v>
      </c>
      <c r="J24" s="63">
        <f t="shared" si="5"/>
        <v>5880</v>
      </c>
      <c r="K24" s="63">
        <f t="shared" si="5"/>
        <v>24080</v>
      </c>
      <c r="L24" s="63">
        <f t="shared" si="5"/>
        <v>0</v>
      </c>
      <c r="M24" s="63">
        <f t="shared" si="5"/>
        <v>66588</v>
      </c>
      <c r="N24" s="63">
        <f t="shared" si="5"/>
        <v>63682</v>
      </c>
      <c r="O24" s="63">
        <f t="shared" si="5"/>
        <v>59437</v>
      </c>
      <c r="P24" s="63">
        <f t="shared" si="5"/>
        <v>3865</v>
      </c>
      <c r="Q24" s="63">
        <f t="shared" si="5"/>
        <v>25353</v>
      </c>
      <c r="R24" s="63">
        <f t="shared" si="5"/>
        <v>30893</v>
      </c>
      <c r="S24" s="63">
        <f t="shared" si="5"/>
        <v>0</v>
      </c>
      <c r="T24" s="63">
        <f t="shared" si="5"/>
        <v>61811</v>
      </c>
      <c r="U24" s="63">
        <f t="shared" si="5"/>
        <v>21597</v>
      </c>
      <c r="V24" s="63">
        <f t="shared" si="5"/>
        <v>7000</v>
      </c>
      <c r="W24" s="63">
        <f t="shared" si="5"/>
        <v>0</v>
      </c>
      <c r="X24" s="63">
        <f t="shared" si="5"/>
        <v>0</v>
      </c>
      <c r="Y24" s="63">
        <f t="shared" si="5"/>
        <v>0</v>
      </c>
      <c r="Z24" s="63">
        <f t="shared" si="5"/>
        <v>0</v>
      </c>
      <c r="AA24" s="63">
        <f t="shared" si="5"/>
        <v>0</v>
      </c>
      <c r="AB24" s="63">
        <f t="shared" si="5"/>
        <v>0</v>
      </c>
      <c r="AC24" s="63">
        <f t="shared" si="5"/>
        <v>0</v>
      </c>
      <c r="AD24" s="63">
        <f t="shared" si="5"/>
        <v>0</v>
      </c>
      <c r="AE24" s="63">
        <f t="shared" si="5"/>
        <v>0</v>
      </c>
      <c r="AF24" s="63">
        <f t="shared" si="5"/>
        <v>0</v>
      </c>
      <c r="AG24" s="63">
        <f t="shared" si="5"/>
        <v>0</v>
      </c>
      <c r="AH24" s="63">
        <f t="shared" si="5"/>
        <v>14597</v>
      </c>
      <c r="AI24" s="63">
        <f t="shared" si="5"/>
        <v>0</v>
      </c>
      <c r="AJ24" s="63">
        <f t="shared" si="5"/>
        <v>0</v>
      </c>
      <c r="AK24" s="63">
        <f t="shared" si="5"/>
        <v>0</v>
      </c>
      <c r="AL24" s="63">
        <f t="shared" si="5"/>
        <v>0</v>
      </c>
      <c r="AM24" s="63">
        <f t="shared" si="5"/>
        <v>0</v>
      </c>
      <c r="AN24" s="63">
        <f t="shared" si="5"/>
        <v>0</v>
      </c>
      <c r="AO24" s="96"/>
    </row>
    <row r="25" spans="1:41" s="1" customFormat="1" ht="13.5">
      <c r="A25" s="64" t="s">
        <v>203</v>
      </c>
      <c r="B25" s="65"/>
      <c r="C25" s="65"/>
      <c r="D25" s="65" t="s">
        <v>204</v>
      </c>
      <c r="E25" s="63">
        <f aca="true" t="shared" si="6" ref="E25:E28">F25+U25+AK25</f>
        <v>344105</v>
      </c>
      <c r="F25" s="63">
        <f aca="true" t="shared" si="7" ref="F25:F28">SUM(G25:T25)</f>
        <v>331124</v>
      </c>
      <c r="G25" s="63">
        <v>118584</v>
      </c>
      <c r="H25" s="63">
        <v>20160</v>
      </c>
      <c r="I25" s="63"/>
      <c r="J25" s="63">
        <v>4704</v>
      </c>
      <c r="K25" s="63">
        <v>13440</v>
      </c>
      <c r="L25" s="63"/>
      <c r="M25" s="63">
        <v>52080</v>
      </c>
      <c r="N25" s="63">
        <v>40482</v>
      </c>
      <c r="O25" s="63">
        <v>44946</v>
      </c>
      <c r="P25" s="63">
        <v>2362</v>
      </c>
      <c r="Q25" s="63">
        <v>15485</v>
      </c>
      <c r="R25" s="63">
        <v>18881</v>
      </c>
      <c r="S25" s="63"/>
      <c r="T25" s="63"/>
      <c r="U25" s="63">
        <f aca="true" t="shared" si="8" ref="U25:U28">V25+W25+X25+Y25+Z25+AA25+AD25++AB25+AE25+AF25+AG25+AH25+AI25+AJ25+AC25</f>
        <v>12981</v>
      </c>
      <c r="V25" s="63">
        <v>4000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96"/>
      <c r="AH25" s="96">
        <v>8981</v>
      </c>
      <c r="AI25" s="96"/>
      <c r="AJ25" s="96"/>
      <c r="AK25" s="96"/>
      <c r="AL25" s="96"/>
      <c r="AM25" s="96"/>
      <c r="AN25" s="96"/>
      <c r="AO25" s="96"/>
    </row>
    <row r="26" spans="1:41" s="1" customFormat="1" ht="13.5">
      <c r="A26" s="10" t="s">
        <v>205</v>
      </c>
      <c r="B26" s="11"/>
      <c r="C26" s="11"/>
      <c r="D26" s="11" t="s">
        <v>184</v>
      </c>
      <c r="E26" s="63">
        <f t="shared" si="6"/>
        <v>344105</v>
      </c>
      <c r="F26" s="63">
        <f t="shared" si="7"/>
        <v>331124</v>
      </c>
      <c r="G26" s="63">
        <v>118584</v>
      </c>
      <c r="H26" s="63">
        <v>20160</v>
      </c>
      <c r="I26" s="63"/>
      <c r="J26" s="63">
        <v>4704</v>
      </c>
      <c r="K26" s="63">
        <v>13440</v>
      </c>
      <c r="L26" s="63"/>
      <c r="M26" s="63">
        <v>52080</v>
      </c>
      <c r="N26" s="63">
        <v>40482</v>
      </c>
      <c r="O26" s="63">
        <v>44946</v>
      </c>
      <c r="P26" s="63">
        <v>2362</v>
      </c>
      <c r="Q26" s="63">
        <v>15485</v>
      </c>
      <c r="R26" s="63">
        <v>18881</v>
      </c>
      <c r="S26" s="63"/>
      <c r="T26" s="63"/>
      <c r="U26" s="63">
        <f t="shared" si="8"/>
        <v>12981</v>
      </c>
      <c r="V26" s="63">
        <v>4000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96"/>
      <c r="AH26" s="96">
        <v>8981</v>
      </c>
      <c r="AI26" s="96"/>
      <c r="AJ26" s="96"/>
      <c r="AK26" s="96"/>
      <c r="AL26" s="96"/>
      <c r="AM26" s="96"/>
      <c r="AN26" s="96"/>
      <c r="AO26" s="96"/>
    </row>
    <row r="27" spans="1:41" s="1" customFormat="1" ht="13.5">
      <c r="A27" s="64" t="s">
        <v>206</v>
      </c>
      <c r="B27" s="65"/>
      <c r="C27" s="65"/>
      <c r="D27" s="65" t="s">
        <v>207</v>
      </c>
      <c r="E27" s="63">
        <f t="shared" si="6"/>
        <v>207277</v>
      </c>
      <c r="F27" s="63">
        <f t="shared" si="7"/>
        <v>198661</v>
      </c>
      <c r="G27" s="63">
        <v>41592</v>
      </c>
      <c r="H27" s="63">
        <v>7860</v>
      </c>
      <c r="I27" s="63"/>
      <c r="J27" s="63">
        <v>1176</v>
      </c>
      <c r="K27" s="63">
        <v>10640</v>
      </c>
      <c r="L27" s="63"/>
      <c r="M27" s="63">
        <v>14508</v>
      </c>
      <c r="N27" s="63">
        <v>23200</v>
      </c>
      <c r="O27" s="63">
        <v>14491</v>
      </c>
      <c r="P27" s="63">
        <v>1503</v>
      </c>
      <c r="Q27" s="63">
        <v>9868</v>
      </c>
      <c r="R27" s="63">
        <v>12012</v>
      </c>
      <c r="S27" s="63"/>
      <c r="T27" s="63">
        <v>61811</v>
      </c>
      <c r="U27" s="63">
        <f t="shared" si="8"/>
        <v>8616</v>
      </c>
      <c r="V27" s="63">
        <v>3000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96"/>
      <c r="AH27" s="96">
        <v>5616</v>
      </c>
      <c r="AI27" s="96"/>
      <c r="AJ27" s="96"/>
      <c r="AK27" s="96"/>
      <c r="AL27" s="96"/>
      <c r="AM27" s="96"/>
      <c r="AN27" s="96"/>
      <c r="AO27" s="96"/>
    </row>
    <row r="28" spans="1:41" s="1" customFormat="1" ht="13.5">
      <c r="A28" s="10" t="s">
        <v>208</v>
      </c>
      <c r="B28" s="11"/>
      <c r="C28" s="11"/>
      <c r="D28" s="11" t="s">
        <v>184</v>
      </c>
      <c r="E28" s="63">
        <f t="shared" si="6"/>
        <v>207277</v>
      </c>
      <c r="F28" s="63">
        <f t="shared" si="7"/>
        <v>198661</v>
      </c>
      <c r="G28" s="63">
        <v>41592</v>
      </c>
      <c r="H28" s="63">
        <v>7860</v>
      </c>
      <c r="I28" s="63"/>
      <c r="J28" s="63">
        <v>1176</v>
      </c>
      <c r="K28" s="63">
        <v>10640</v>
      </c>
      <c r="L28" s="63"/>
      <c r="M28" s="63">
        <v>14508</v>
      </c>
      <c r="N28" s="63">
        <v>23200</v>
      </c>
      <c r="O28" s="63">
        <v>14491</v>
      </c>
      <c r="P28" s="63">
        <v>1503</v>
      </c>
      <c r="Q28" s="63">
        <v>9868</v>
      </c>
      <c r="R28" s="63">
        <v>12012</v>
      </c>
      <c r="S28" s="63"/>
      <c r="T28" s="63">
        <v>61811</v>
      </c>
      <c r="U28" s="63">
        <f t="shared" si="8"/>
        <v>8616</v>
      </c>
      <c r="V28" s="63">
        <v>3000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96"/>
      <c r="AH28" s="96">
        <v>5616</v>
      </c>
      <c r="AI28" s="96"/>
      <c r="AJ28" s="96"/>
      <c r="AK28" s="96"/>
      <c r="AL28" s="96"/>
      <c r="AM28" s="96"/>
      <c r="AN28" s="96"/>
      <c r="AO28" s="96"/>
    </row>
    <row r="29" spans="1:41" s="1" customFormat="1" ht="13.5">
      <c r="A29" s="64" t="s">
        <v>209</v>
      </c>
      <c r="B29" s="65"/>
      <c r="C29" s="65"/>
      <c r="D29" s="65" t="s">
        <v>210</v>
      </c>
      <c r="E29" s="63">
        <f aca="true" t="shared" si="9" ref="E29:V29">E30+E32</f>
        <v>413452</v>
      </c>
      <c r="F29" s="63">
        <f t="shared" si="9"/>
        <v>399343</v>
      </c>
      <c r="G29" s="63">
        <f t="shared" si="9"/>
        <v>150096</v>
      </c>
      <c r="H29" s="63">
        <f t="shared" si="9"/>
        <v>26880</v>
      </c>
      <c r="I29" s="63">
        <f t="shared" si="9"/>
        <v>5280</v>
      </c>
      <c r="J29" s="63">
        <f t="shared" si="9"/>
        <v>4704</v>
      </c>
      <c r="K29" s="63">
        <f t="shared" si="9"/>
        <v>14560</v>
      </c>
      <c r="L29" s="63">
        <f t="shared" si="9"/>
        <v>0</v>
      </c>
      <c r="M29" s="63">
        <f t="shared" si="9"/>
        <v>55860</v>
      </c>
      <c r="N29" s="63">
        <f t="shared" si="9"/>
        <v>45988</v>
      </c>
      <c r="O29" s="63">
        <f t="shared" si="9"/>
        <v>53346</v>
      </c>
      <c r="P29" s="63">
        <f t="shared" si="9"/>
        <v>2889</v>
      </c>
      <c r="Q29" s="63">
        <f t="shared" si="9"/>
        <v>18918</v>
      </c>
      <c r="R29" s="63">
        <f t="shared" si="9"/>
        <v>20822</v>
      </c>
      <c r="S29" s="63">
        <f t="shared" si="9"/>
        <v>0</v>
      </c>
      <c r="T29" s="63">
        <f t="shared" si="9"/>
        <v>0</v>
      </c>
      <c r="U29" s="63">
        <f t="shared" si="9"/>
        <v>14109</v>
      </c>
      <c r="V29" s="63">
        <f t="shared" si="9"/>
        <v>4000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>
        <f>AH30+AH32</f>
        <v>10109</v>
      </c>
      <c r="AI29" s="96"/>
      <c r="AJ29" s="96"/>
      <c r="AK29" s="96"/>
      <c r="AL29" s="96"/>
      <c r="AM29" s="96"/>
      <c r="AN29" s="96"/>
      <c r="AO29" s="96"/>
    </row>
    <row r="30" spans="1:41" s="1" customFormat="1" ht="13.5">
      <c r="A30" s="64" t="s">
        <v>211</v>
      </c>
      <c r="B30" s="65"/>
      <c r="C30" s="65"/>
      <c r="D30" s="65" t="s">
        <v>212</v>
      </c>
      <c r="E30" s="63">
        <f aca="true" t="shared" si="10" ref="E30:E33">F30+U30+AK30</f>
        <v>196770</v>
      </c>
      <c r="F30" s="63">
        <f aca="true" t="shared" si="11" ref="F30:F33">SUM(G30:T30)</f>
        <v>189990</v>
      </c>
      <c r="G30" s="63">
        <v>66504</v>
      </c>
      <c r="H30" s="63">
        <v>11760</v>
      </c>
      <c r="I30" s="63">
        <v>5280</v>
      </c>
      <c r="J30" s="73">
        <v>2352</v>
      </c>
      <c r="K30" s="69">
        <v>7280</v>
      </c>
      <c r="L30" s="73"/>
      <c r="M30" s="95">
        <v>28272</v>
      </c>
      <c r="N30" s="63">
        <v>22390</v>
      </c>
      <c r="O30" s="63">
        <v>24912</v>
      </c>
      <c r="P30" s="63">
        <v>1366</v>
      </c>
      <c r="Q30" s="63">
        <v>8949</v>
      </c>
      <c r="R30" s="63">
        <v>10925</v>
      </c>
      <c r="S30" s="63"/>
      <c r="T30" s="63"/>
      <c r="U30" s="63">
        <f aca="true" t="shared" si="12" ref="U30:U33">V30+W30+X30+Y30+Z30+AA30+AD30++AB30+AE30+AF30+AG30+AH30+AI30+AJ30+AC30</f>
        <v>6780</v>
      </c>
      <c r="V30" s="63">
        <v>2000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96"/>
      <c r="AH30" s="96">
        <v>4780</v>
      </c>
      <c r="AI30" s="96"/>
      <c r="AJ30" s="97"/>
      <c r="AK30" s="97"/>
      <c r="AL30" s="97"/>
      <c r="AM30" s="97"/>
      <c r="AN30" s="97"/>
      <c r="AO30" s="97"/>
    </row>
    <row r="31" spans="1:41" s="1" customFormat="1" ht="13.5">
      <c r="A31" s="10" t="s">
        <v>213</v>
      </c>
      <c r="B31" s="11"/>
      <c r="C31" s="11"/>
      <c r="D31" s="74" t="s">
        <v>184</v>
      </c>
      <c r="E31" s="63">
        <f t="shared" si="10"/>
        <v>196770</v>
      </c>
      <c r="F31" s="63">
        <f t="shared" si="11"/>
        <v>189990</v>
      </c>
      <c r="G31" s="63">
        <v>66504</v>
      </c>
      <c r="H31" s="63">
        <v>11760</v>
      </c>
      <c r="I31" s="63">
        <v>5280</v>
      </c>
      <c r="J31" s="73">
        <v>2352</v>
      </c>
      <c r="K31" s="69">
        <v>7280</v>
      </c>
      <c r="L31" s="73"/>
      <c r="M31" s="95">
        <v>28272</v>
      </c>
      <c r="N31" s="63">
        <v>22390</v>
      </c>
      <c r="O31" s="63">
        <v>24912</v>
      </c>
      <c r="P31" s="63">
        <v>1366</v>
      </c>
      <c r="Q31" s="63">
        <v>8949</v>
      </c>
      <c r="R31" s="63">
        <v>10925</v>
      </c>
      <c r="S31" s="63"/>
      <c r="T31" s="63"/>
      <c r="U31" s="63">
        <f t="shared" si="12"/>
        <v>6780</v>
      </c>
      <c r="V31" s="63">
        <v>2000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96"/>
      <c r="AH31" s="96">
        <v>4780</v>
      </c>
      <c r="AI31" s="96"/>
      <c r="AJ31" s="97"/>
      <c r="AK31" s="97"/>
      <c r="AL31" s="97"/>
      <c r="AM31" s="97"/>
      <c r="AN31" s="97"/>
      <c r="AO31" s="97"/>
    </row>
    <row r="32" spans="1:41" s="54" customFormat="1" ht="13.5">
      <c r="A32" s="75" t="s">
        <v>214</v>
      </c>
      <c r="B32" s="76"/>
      <c r="C32" s="77"/>
      <c r="D32" s="78" t="s">
        <v>215</v>
      </c>
      <c r="E32" s="79">
        <f t="shared" si="10"/>
        <v>216682</v>
      </c>
      <c r="F32" s="79">
        <f t="shared" si="11"/>
        <v>209353</v>
      </c>
      <c r="G32" s="80">
        <v>83592</v>
      </c>
      <c r="H32" s="80">
        <v>15120</v>
      </c>
      <c r="I32" s="80"/>
      <c r="J32" s="80">
        <v>2352</v>
      </c>
      <c r="K32" s="80">
        <v>7280</v>
      </c>
      <c r="L32" s="80"/>
      <c r="M32" s="80">
        <v>27588</v>
      </c>
      <c r="N32" s="80">
        <v>23598</v>
      </c>
      <c r="O32" s="80">
        <v>28434</v>
      </c>
      <c r="P32" s="80">
        <v>1523</v>
      </c>
      <c r="Q32" s="80">
        <v>9969</v>
      </c>
      <c r="R32" s="80">
        <v>9897</v>
      </c>
      <c r="S32" s="80"/>
      <c r="T32" s="80"/>
      <c r="U32" s="63">
        <f t="shared" si="12"/>
        <v>7329</v>
      </c>
      <c r="V32" s="63">
        <v>2000</v>
      </c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98"/>
      <c r="AH32" s="98">
        <v>5329</v>
      </c>
      <c r="AI32" s="98"/>
      <c r="AJ32" s="98"/>
      <c r="AK32" s="98"/>
      <c r="AL32" s="98"/>
      <c r="AM32" s="98"/>
      <c r="AN32" s="98"/>
      <c r="AO32" s="98"/>
    </row>
    <row r="33" spans="1:41" s="54" customFormat="1" ht="14.25">
      <c r="A33" s="81" t="s">
        <v>216</v>
      </c>
      <c r="B33" s="82"/>
      <c r="C33" s="83"/>
      <c r="D33" s="84" t="s">
        <v>184</v>
      </c>
      <c r="E33" s="79">
        <f t="shared" si="10"/>
        <v>216682</v>
      </c>
      <c r="F33" s="79">
        <f t="shared" si="11"/>
        <v>209353</v>
      </c>
      <c r="G33" s="80">
        <v>83592</v>
      </c>
      <c r="H33" s="80">
        <v>15120</v>
      </c>
      <c r="I33" s="80"/>
      <c r="J33" s="80">
        <v>2352</v>
      </c>
      <c r="K33" s="80">
        <v>7280</v>
      </c>
      <c r="L33" s="80"/>
      <c r="M33" s="80">
        <v>27588</v>
      </c>
      <c r="N33" s="80">
        <v>23598</v>
      </c>
      <c r="O33" s="80">
        <v>28434</v>
      </c>
      <c r="P33" s="80">
        <v>1523</v>
      </c>
      <c r="Q33" s="80">
        <v>9969</v>
      </c>
      <c r="R33" s="80">
        <v>9897</v>
      </c>
      <c r="S33" s="80"/>
      <c r="T33" s="80"/>
      <c r="U33" s="63">
        <f t="shared" si="12"/>
        <v>7329</v>
      </c>
      <c r="V33" s="63">
        <v>2000</v>
      </c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98"/>
      <c r="AH33" s="98">
        <v>5329</v>
      </c>
      <c r="AI33" s="98"/>
      <c r="AJ33" s="98"/>
      <c r="AK33" s="98"/>
      <c r="AL33" s="98"/>
      <c r="AM33" s="98"/>
      <c r="AN33" s="98"/>
      <c r="AO33" s="98"/>
    </row>
  </sheetData>
  <sheetProtection/>
  <mergeCells count="71">
    <mergeCell ref="A1:AO1"/>
    <mergeCell ref="A4:D4"/>
    <mergeCell ref="F4:T4"/>
    <mergeCell ref="U4:AI4"/>
    <mergeCell ref="AK4:AO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5:C7"/>
  </mergeCells>
  <printOptions/>
  <pageMargins left="0.75" right="0.2" top="1" bottom="1" header="0.5" footer="0.5"/>
  <pageSetup fitToHeight="1" fitToWidth="1" horizontalDpi="600" verticalDpi="600" orientation="landscape" paperSize="9" scale="2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F5" sqref="F5:F7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.7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267</v>
      </c>
      <c r="F4" s="5" t="s">
        <v>3</v>
      </c>
      <c r="G4" s="27" t="s">
        <v>268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269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270</v>
      </c>
      <c r="T4" s="47" t="s">
        <v>3</v>
      </c>
    </row>
    <row r="5" spans="1:20" ht="28.5" customHeight="1">
      <c r="A5" s="7" t="s">
        <v>170</v>
      </c>
      <c r="B5" s="8" t="s">
        <v>3</v>
      </c>
      <c r="C5" s="8" t="s">
        <v>3</v>
      </c>
      <c r="D5" s="8" t="s">
        <v>171</v>
      </c>
      <c r="E5" s="8" t="s">
        <v>178</v>
      </c>
      <c r="F5" s="8" t="s">
        <v>271</v>
      </c>
      <c r="G5" s="29"/>
      <c r="H5" s="30"/>
      <c r="I5" s="30"/>
      <c r="J5" s="30"/>
      <c r="K5" s="30"/>
      <c r="L5" s="40"/>
      <c r="M5" s="8" t="s">
        <v>141</v>
      </c>
      <c r="N5" s="8" t="s">
        <v>3</v>
      </c>
      <c r="O5" s="41" t="s">
        <v>272</v>
      </c>
      <c r="P5" s="42"/>
      <c r="Q5" s="41" t="s">
        <v>273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175</v>
      </c>
      <c r="B8" s="8" t="s">
        <v>176</v>
      </c>
      <c r="C8" s="8" t="s">
        <v>177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178</v>
      </c>
      <c r="E9" s="33">
        <v>0</v>
      </c>
      <c r="F9" s="33">
        <v>0</v>
      </c>
      <c r="G9" s="33">
        <v>0</v>
      </c>
      <c r="H9" s="9"/>
      <c r="I9" s="9"/>
      <c r="J9" s="33">
        <v>0</v>
      </c>
      <c r="K9" s="9"/>
      <c r="L9" s="9"/>
      <c r="M9" s="33">
        <v>0</v>
      </c>
      <c r="N9" s="9"/>
      <c r="O9" s="33">
        <v>0</v>
      </c>
      <c r="P9" s="9"/>
      <c r="Q9" s="33">
        <v>0</v>
      </c>
      <c r="R9" s="9"/>
      <c r="S9" s="50">
        <v>0</v>
      </c>
      <c r="T9" s="33"/>
    </row>
    <row r="10" spans="1:20" ht="15" customHeight="1">
      <c r="A10" s="10" t="s">
        <v>179</v>
      </c>
      <c r="B10" s="11" t="s">
        <v>3</v>
      </c>
      <c r="C10" s="11" t="s">
        <v>3</v>
      </c>
      <c r="D10" s="11" t="s">
        <v>180</v>
      </c>
      <c r="E10" s="33">
        <v>0</v>
      </c>
      <c r="F10" s="33">
        <v>0</v>
      </c>
      <c r="G10" s="33">
        <v>0</v>
      </c>
      <c r="H10" s="9"/>
      <c r="I10" s="9"/>
      <c r="J10" s="33">
        <v>0</v>
      </c>
      <c r="K10" s="9"/>
      <c r="L10" s="9"/>
      <c r="M10" s="33">
        <v>0</v>
      </c>
      <c r="N10" s="9"/>
      <c r="O10" s="33">
        <v>0</v>
      </c>
      <c r="P10" s="9"/>
      <c r="Q10" s="33">
        <v>0</v>
      </c>
      <c r="R10" s="9"/>
      <c r="S10" s="50">
        <v>0</v>
      </c>
      <c r="T10" s="33"/>
    </row>
    <row r="11" spans="1:20" ht="15" customHeight="1">
      <c r="A11" s="10" t="s">
        <v>181</v>
      </c>
      <c r="B11" s="11" t="s">
        <v>3</v>
      </c>
      <c r="C11" s="11" t="s">
        <v>3</v>
      </c>
      <c r="D11" s="11" t="s">
        <v>182</v>
      </c>
      <c r="E11" s="33">
        <v>0</v>
      </c>
      <c r="F11" s="33">
        <v>0</v>
      </c>
      <c r="G11" s="33">
        <v>0</v>
      </c>
      <c r="H11" s="9"/>
      <c r="I11" s="9"/>
      <c r="J11" s="33">
        <v>0</v>
      </c>
      <c r="K11" s="9"/>
      <c r="L11" s="9"/>
      <c r="M11" s="33">
        <v>0</v>
      </c>
      <c r="N11" s="9"/>
      <c r="O11" s="33">
        <v>0</v>
      </c>
      <c r="P11" s="9"/>
      <c r="Q11" s="33">
        <v>0</v>
      </c>
      <c r="R11" s="9"/>
      <c r="S11" s="50">
        <v>0</v>
      </c>
      <c r="T11" s="33"/>
    </row>
    <row r="12" spans="1:20" ht="15" customHeight="1">
      <c r="A12" s="10" t="s">
        <v>183</v>
      </c>
      <c r="B12" s="11" t="s">
        <v>3</v>
      </c>
      <c r="C12" s="11" t="s">
        <v>3</v>
      </c>
      <c r="D12" s="11" t="s">
        <v>184</v>
      </c>
      <c r="E12" s="33">
        <v>0</v>
      </c>
      <c r="F12" s="33">
        <v>0</v>
      </c>
      <c r="G12" s="33">
        <v>0</v>
      </c>
      <c r="H12" s="9"/>
      <c r="I12" s="9"/>
      <c r="J12" s="33">
        <v>0</v>
      </c>
      <c r="K12" s="9"/>
      <c r="L12" s="9"/>
      <c r="M12" s="33">
        <v>0</v>
      </c>
      <c r="N12" s="9"/>
      <c r="O12" s="33">
        <v>0</v>
      </c>
      <c r="P12" s="9"/>
      <c r="Q12" s="33">
        <v>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274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275</v>
      </c>
      <c r="B19" s="20" t="s">
        <v>3</v>
      </c>
      <c r="C19" s="20" t="s">
        <v>3</v>
      </c>
      <c r="D19" s="20" t="s">
        <v>3</v>
      </c>
      <c r="E19" s="35" t="s">
        <v>276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277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278</v>
      </c>
      <c r="T19" s="45" t="s">
        <v>3</v>
      </c>
    </row>
    <row r="20" spans="1:20" ht="15" customHeight="1">
      <c r="A20" s="36" t="s">
        <v>279</v>
      </c>
      <c r="B20" s="20" t="s">
        <v>3</v>
      </c>
      <c r="C20" s="20" t="s">
        <v>3</v>
      </c>
      <c r="D20" s="20" t="s">
        <v>3</v>
      </c>
      <c r="E20" s="35" t="s">
        <v>280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281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0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282</v>
      </c>
      <c r="B21" s="20" t="s">
        <v>3</v>
      </c>
      <c r="C21" s="20" t="s">
        <v>3</v>
      </c>
      <c r="D21" s="20" t="s">
        <v>3</v>
      </c>
      <c r="E21" s="35" t="s">
        <v>283</v>
      </c>
      <c r="F21" s="35" t="s">
        <v>3</v>
      </c>
      <c r="G21" s="37">
        <v>0</v>
      </c>
      <c r="H21" s="38" t="s">
        <v>3</v>
      </c>
      <c r="I21" s="20" t="s">
        <v>284</v>
      </c>
      <c r="J21" s="20" t="s">
        <v>3</v>
      </c>
      <c r="K21" s="37">
        <v>0</v>
      </c>
      <c r="L21" s="38" t="s">
        <v>3</v>
      </c>
      <c r="M21" s="35" t="s">
        <v>285</v>
      </c>
      <c r="N21" s="46">
        <v>0</v>
      </c>
      <c r="O21" s="35" t="s">
        <v>286</v>
      </c>
      <c r="P21" s="35" t="s">
        <v>3</v>
      </c>
      <c r="Q21" s="53" t="s">
        <v>284</v>
      </c>
      <c r="R21" s="37">
        <v>0</v>
      </c>
      <c r="S21" s="38" t="s">
        <v>3</v>
      </c>
      <c r="T21" s="35" t="s">
        <v>287</v>
      </c>
    </row>
    <row r="23" ht="1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workbookViewId="0" topLeftCell="A1">
      <selection activeCell="AP4" sqref="AP4:AP6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1:103" ht="36" customHeight="1">
      <c r="A1" s="2" t="s">
        <v>288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178</v>
      </c>
      <c r="F3" s="6" t="s">
        <v>224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225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226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289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290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291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292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293</v>
      </c>
      <c r="CS3" s="6" t="s">
        <v>3</v>
      </c>
      <c r="CT3" s="6" t="s">
        <v>3</v>
      </c>
      <c r="CU3" s="6" t="s">
        <v>294</v>
      </c>
      <c r="CV3" s="6" t="s">
        <v>3</v>
      </c>
      <c r="CW3" s="6" t="s">
        <v>3</v>
      </c>
      <c r="CX3" s="6" t="s">
        <v>3</v>
      </c>
      <c r="CY3" s="23" t="s">
        <v>295</v>
      </c>
    </row>
    <row r="4" spans="1:103" ht="15" customHeight="1">
      <c r="A4" s="7" t="s">
        <v>170</v>
      </c>
      <c r="B4" s="8" t="s">
        <v>3</v>
      </c>
      <c r="C4" s="8" t="s">
        <v>3</v>
      </c>
      <c r="D4" s="8" t="s">
        <v>171</v>
      </c>
      <c r="E4" s="8" t="s">
        <v>3</v>
      </c>
      <c r="F4" s="8" t="s">
        <v>141</v>
      </c>
      <c r="G4" s="8" t="s">
        <v>227</v>
      </c>
      <c r="H4" s="8" t="s">
        <v>228</v>
      </c>
      <c r="I4" s="8" t="s">
        <v>296</v>
      </c>
      <c r="J4" s="8" t="s">
        <v>235</v>
      </c>
      <c r="K4" s="8" t="s">
        <v>297</v>
      </c>
      <c r="L4" s="8" t="s">
        <v>298</v>
      </c>
      <c r="M4" s="8" t="s">
        <v>299</v>
      </c>
      <c r="N4" s="8" t="s">
        <v>240</v>
      </c>
      <c r="O4" s="8" t="s">
        <v>141</v>
      </c>
      <c r="P4" s="8" t="s">
        <v>241</v>
      </c>
      <c r="Q4" s="8" t="s">
        <v>242</v>
      </c>
      <c r="R4" s="8" t="s">
        <v>300</v>
      </c>
      <c r="S4" s="8" t="s">
        <v>301</v>
      </c>
      <c r="T4" s="8" t="s">
        <v>302</v>
      </c>
      <c r="U4" s="8" t="s">
        <v>303</v>
      </c>
      <c r="V4" s="8" t="s">
        <v>304</v>
      </c>
      <c r="W4" s="8" t="s">
        <v>245</v>
      </c>
      <c r="X4" s="8" t="s">
        <v>305</v>
      </c>
      <c r="Y4" s="8" t="s">
        <v>306</v>
      </c>
      <c r="Z4" s="8" t="s">
        <v>268</v>
      </c>
      <c r="AA4" s="8" t="s">
        <v>307</v>
      </c>
      <c r="AB4" s="8" t="s">
        <v>308</v>
      </c>
      <c r="AC4" s="8" t="s">
        <v>309</v>
      </c>
      <c r="AD4" s="8" t="s">
        <v>310</v>
      </c>
      <c r="AE4" s="8" t="s">
        <v>270</v>
      </c>
      <c r="AF4" s="8" t="s">
        <v>311</v>
      </c>
      <c r="AG4" s="8" t="s">
        <v>312</v>
      </c>
      <c r="AH4" s="8" t="s">
        <v>313</v>
      </c>
      <c r="AI4" s="8" t="s">
        <v>314</v>
      </c>
      <c r="AJ4" s="8" t="s">
        <v>315</v>
      </c>
      <c r="AK4" s="8" t="s">
        <v>316</v>
      </c>
      <c r="AL4" s="8" t="s">
        <v>253</v>
      </c>
      <c r="AM4" s="8" t="s">
        <v>273</v>
      </c>
      <c r="AN4" s="8" t="s">
        <v>254</v>
      </c>
      <c r="AO4" s="8" t="s">
        <v>317</v>
      </c>
      <c r="AP4" s="8" t="s">
        <v>255</v>
      </c>
      <c r="AQ4" s="8" t="s">
        <v>141</v>
      </c>
      <c r="AR4" s="8" t="s">
        <v>318</v>
      </c>
      <c r="AS4" s="8" t="s">
        <v>319</v>
      </c>
      <c r="AT4" s="8" t="s">
        <v>320</v>
      </c>
      <c r="AU4" s="8" t="s">
        <v>257</v>
      </c>
      <c r="AV4" s="8" t="s">
        <v>258</v>
      </c>
      <c r="AW4" s="8" t="s">
        <v>321</v>
      </c>
      <c r="AX4" s="8" t="s">
        <v>322</v>
      </c>
      <c r="AY4" s="8" t="s">
        <v>323</v>
      </c>
      <c r="AZ4" s="8" t="s">
        <v>324</v>
      </c>
      <c r="BA4" s="8" t="s">
        <v>325</v>
      </c>
      <c r="BB4" s="8" t="s">
        <v>238</v>
      </c>
      <c r="BC4" s="8" t="s">
        <v>326</v>
      </c>
      <c r="BD4" s="8" t="s">
        <v>327</v>
      </c>
      <c r="BE4" s="8" t="s">
        <v>259</v>
      </c>
      <c r="BF4" s="8" t="s">
        <v>141</v>
      </c>
      <c r="BG4" s="8" t="s">
        <v>328</v>
      </c>
      <c r="BH4" s="8" t="s">
        <v>329</v>
      </c>
      <c r="BI4" s="8" t="s">
        <v>330</v>
      </c>
      <c r="BJ4" s="8" t="s">
        <v>331</v>
      </c>
      <c r="BK4" s="8" t="s">
        <v>332</v>
      </c>
      <c r="BL4" s="8" t="s">
        <v>333</v>
      </c>
      <c r="BM4" s="8" t="s">
        <v>334</v>
      </c>
      <c r="BN4" s="8" t="s">
        <v>272</v>
      </c>
      <c r="BO4" s="8" t="s">
        <v>335</v>
      </c>
      <c r="BP4" s="8" t="s">
        <v>336</v>
      </c>
      <c r="BQ4" s="8" t="s">
        <v>141</v>
      </c>
      <c r="BR4" s="8" t="s">
        <v>328</v>
      </c>
      <c r="BS4" s="8" t="s">
        <v>329</v>
      </c>
      <c r="BT4" s="8" t="s">
        <v>330</v>
      </c>
      <c r="BU4" s="8" t="s">
        <v>331</v>
      </c>
      <c r="BV4" s="8" t="s">
        <v>332</v>
      </c>
      <c r="BW4" s="8" t="s">
        <v>333</v>
      </c>
      <c r="BX4" s="8" t="s">
        <v>334</v>
      </c>
      <c r="BY4" s="8" t="s">
        <v>337</v>
      </c>
      <c r="BZ4" s="8" t="s">
        <v>338</v>
      </c>
      <c r="CA4" s="8" t="s">
        <v>339</v>
      </c>
      <c r="CB4" s="8" t="s">
        <v>340</v>
      </c>
      <c r="CC4" s="8" t="s">
        <v>272</v>
      </c>
      <c r="CD4" s="8" t="s">
        <v>335</v>
      </c>
      <c r="CE4" s="8" t="s">
        <v>290</v>
      </c>
      <c r="CF4" s="8" t="s">
        <v>141</v>
      </c>
      <c r="CG4" s="8" t="s">
        <v>341</v>
      </c>
      <c r="CH4" s="8" t="s">
        <v>342</v>
      </c>
      <c r="CI4" s="8" t="s">
        <v>343</v>
      </c>
      <c r="CJ4" s="8" t="s">
        <v>344</v>
      </c>
      <c r="CK4" s="8" t="s">
        <v>141</v>
      </c>
      <c r="CL4" s="8" t="s">
        <v>345</v>
      </c>
      <c r="CM4" s="8" t="s">
        <v>346</v>
      </c>
      <c r="CN4" s="8" t="s">
        <v>347</v>
      </c>
      <c r="CO4" s="8" t="s">
        <v>348</v>
      </c>
      <c r="CP4" s="8" t="s">
        <v>349</v>
      </c>
      <c r="CQ4" s="8" t="s">
        <v>350</v>
      </c>
      <c r="CR4" s="8" t="s">
        <v>141</v>
      </c>
      <c r="CS4" s="8" t="s">
        <v>351</v>
      </c>
      <c r="CT4" s="8" t="s">
        <v>352</v>
      </c>
      <c r="CU4" s="8" t="s">
        <v>141</v>
      </c>
      <c r="CV4" s="8" t="s">
        <v>353</v>
      </c>
      <c r="CW4" s="8" t="s">
        <v>354</v>
      </c>
      <c r="CX4" s="8" t="s">
        <v>355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39.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15" customHeight="1">
      <c r="A7" s="7" t="s">
        <v>175</v>
      </c>
      <c r="B7" s="8" t="s">
        <v>176</v>
      </c>
      <c r="C7" s="8" t="s">
        <v>177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121</v>
      </c>
      <c r="AA7" s="8" t="s">
        <v>125</v>
      </c>
      <c r="AB7" s="8" t="s">
        <v>130</v>
      </c>
      <c r="AC7" s="8" t="s">
        <v>133</v>
      </c>
      <c r="AD7" s="8" t="s">
        <v>260</v>
      </c>
      <c r="AE7" s="8" t="s">
        <v>261</v>
      </c>
      <c r="AF7" s="8" t="s">
        <v>262</v>
      </c>
      <c r="AG7" s="8" t="s">
        <v>263</v>
      </c>
      <c r="AH7" s="8" t="s">
        <v>264</v>
      </c>
      <c r="AI7" s="8" t="s">
        <v>146</v>
      </c>
      <c r="AJ7" s="8" t="s">
        <v>148</v>
      </c>
      <c r="AK7" s="8" t="s">
        <v>149</v>
      </c>
      <c r="AL7" s="8" t="s">
        <v>150</v>
      </c>
      <c r="AM7" s="8" t="s">
        <v>151</v>
      </c>
      <c r="AN7" s="8" t="s">
        <v>152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123</v>
      </c>
      <c r="BK7" s="8" t="s">
        <v>127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120</v>
      </c>
      <c r="CG7" s="8" t="s">
        <v>124</v>
      </c>
      <c r="CH7" s="8" t="s">
        <v>129</v>
      </c>
      <c r="CI7" s="8" t="s">
        <v>131</v>
      </c>
      <c r="CJ7" s="8" t="s">
        <v>135</v>
      </c>
      <c r="CK7" s="8" t="s">
        <v>356</v>
      </c>
      <c r="CL7" s="8" t="s">
        <v>357</v>
      </c>
      <c r="CM7" s="8" t="s">
        <v>358</v>
      </c>
      <c r="CN7" s="8" t="s">
        <v>359</v>
      </c>
      <c r="CO7" s="8" t="s">
        <v>360</v>
      </c>
      <c r="CP7" s="8" t="s">
        <v>361</v>
      </c>
      <c r="CQ7" s="8" t="s">
        <v>362</v>
      </c>
      <c r="CR7" s="8" t="s">
        <v>363</v>
      </c>
      <c r="CS7" s="8" t="s">
        <v>364</v>
      </c>
      <c r="CT7" s="8" t="s">
        <v>365</v>
      </c>
      <c r="CU7" s="8" t="s">
        <v>366</v>
      </c>
      <c r="CV7" s="8" t="s">
        <v>367</v>
      </c>
      <c r="CW7" s="8" t="s">
        <v>368</v>
      </c>
      <c r="CX7" s="8" t="s">
        <v>369</v>
      </c>
      <c r="CY7" s="24" t="s">
        <v>370</v>
      </c>
    </row>
    <row r="8" spans="1:103" ht="15" customHeight="1">
      <c r="A8" s="7" t="s">
        <v>3</v>
      </c>
      <c r="B8" s="8" t="s">
        <v>3</v>
      </c>
      <c r="C8" s="8" t="s">
        <v>3</v>
      </c>
      <c r="D8" s="8" t="s">
        <v>178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371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371</v>
      </c>
      <c r="BG8" s="18" t="s">
        <v>371</v>
      </c>
      <c r="BH8" s="18" t="s">
        <v>371</v>
      </c>
      <c r="BI8" s="18" t="s">
        <v>371</v>
      </c>
      <c r="BJ8" s="18" t="s">
        <v>371</v>
      </c>
      <c r="BK8" s="18" t="s">
        <v>371</v>
      </c>
      <c r="BL8" s="18" t="s">
        <v>371</v>
      </c>
      <c r="BM8" s="18" t="s">
        <v>371</v>
      </c>
      <c r="BN8" s="18" t="s">
        <v>371</v>
      </c>
      <c r="BO8" s="18" t="s">
        <v>371</v>
      </c>
      <c r="BP8" s="18" t="s">
        <v>371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15" customHeight="1">
      <c r="A9" s="10" t="s">
        <v>179</v>
      </c>
      <c r="B9" s="11"/>
      <c r="C9" s="11"/>
      <c r="D9" s="11" t="s">
        <v>180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371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371</v>
      </c>
      <c r="BG9" s="18" t="s">
        <v>371</v>
      </c>
      <c r="BH9" s="18" t="s">
        <v>371</v>
      </c>
      <c r="BI9" s="18" t="s">
        <v>371</v>
      </c>
      <c r="BJ9" s="18" t="s">
        <v>371</v>
      </c>
      <c r="BK9" s="18" t="s">
        <v>371</v>
      </c>
      <c r="BL9" s="18" t="s">
        <v>371</v>
      </c>
      <c r="BM9" s="18" t="s">
        <v>371</v>
      </c>
      <c r="BN9" s="18" t="s">
        <v>371</v>
      </c>
      <c r="BO9" s="18" t="s">
        <v>371</v>
      </c>
      <c r="BP9" s="18" t="s">
        <v>371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15" customHeight="1">
      <c r="A10" s="10" t="s">
        <v>181</v>
      </c>
      <c r="B10" s="11"/>
      <c r="C10" s="11"/>
      <c r="D10" s="11" t="s">
        <v>182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371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371</v>
      </c>
      <c r="BG10" s="18" t="s">
        <v>371</v>
      </c>
      <c r="BH10" s="18" t="s">
        <v>371</v>
      </c>
      <c r="BI10" s="18" t="s">
        <v>371</v>
      </c>
      <c r="BJ10" s="18" t="s">
        <v>371</v>
      </c>
      <c r="BK10" s="18" t="s">
        <v>371</v>
      </c>
      <c r="BL10" s="18" t="s">
        <v>371</v>
      </c>
      <c r="BM10" s="18" t="s">
        <v>371</v>
      </c>
      <c r="BN10" s="18" t="s">
        <v>371</v>
      </c>
      <c r="BO10" s="18" t="s">
        <v>371</v>
      </c>
      <c r="BP10" s="18" t="s">
        <v>371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15" customHeight="1">
      <c r="A11" s="10" t="s">
        <v>183</v>
      </c>
      <c r="B11" s="11"/>
      <c r="C11" s="11"/>
      <c r="D11" s="11" t="s">
        <v>184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371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371</v>
      </c>
      <c r="BG11" s="18" t="s">
        <v>371</v>
      </c>
      <c r="BH11" s="18" t="s">
        <v>371</v>
      </c>
      <c r="BI11" s="18" t="s">
        <v>371</v>
      </c>
      <c r="BJ11" s="18" t="s">
        <v>371</v>
      </c>
      <c r="BK11" s="18" t="s">
        <v>371</v>
      </c>
      <c r="BL11" s="18" t="s">
        <v>371</v>
      </c>
      <c r="BM11" s="18" t="s">
        <v>371</v>
      </c>
      <c r="BN11" s="18" t="s">
        <v>371</v>
      </c>
      <c r="BO11" s="18" t="s">
        <v>371</v>
      </c>
      <c r="BP11" s="18" t="s">
        <v>371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1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371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371</v>
      </c>
      <c r="BG12" s="18" t="s">
        <v>371</v>
      </c>
      <c r="BH12" s="18" t="s">
        <v>371</v>
      </c>
      <c r="BI12" s="18" t="s">
        <v>371</v>
      </c>
      <c r="BJ12" s="18" t="s">
        <v>371</v>
      </c>
      <c r="BK12" s="18" t="s">
        <v>371</v>
      </c>
      <c r="BL12" s="18" t="s">
        <v>371</v>
      </c>
      <c r="BM12" s="18" t="s">
        <v>371</v>
      </c>
      <c r="BN12" s="18" t="s">
        <v>371</v>
      </c>
      <c r="BO12" s="18" t="s">
        <v>371</v>
      </c>
      <c r="BP12" s="18" t="s">
        <v>371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371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371</v>
      </c>
      <c r="BG13" s="18" t="s">
        <v>371</v>
      </c>
      <c r="BH13" s="18" t="s">
        <v>371</v>
      </c>
      <c r="BI13" s="18" t="s">
        <v>371</v>
      </c>
      <c r="BJ13" s="18" t="s">
        <v>371</v>
      </c>
      <c r="BK13" s="18" t="s">
        <v>371</v>
      </c>
      <c r="BL13" s="18" t="s">
        <v>371</v>
      </c>
      <c r="BM13" s="18" t="s">
        <v>371</v>
      </c>
      <c r="BN13" s="18" t="s">
        <v>371</v>
      </c>
      <c r="BO13" s="18" t="s">
        <v>371</v>
      </c>
      <c r="BP13" s="18" t="s">
        <v>371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1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371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371</v>
      </c>
      <c r="BG14" s="19" t="s">
        <v>371</v>
      </c>
      <c r="BH14" s="19" t="s">
        <v>371</v>
      </c>
      <c r="BI14" s="19" t="s">
        <v>371</v>
      </c>
      <c r="BJ14" s="19" t="s">
        <v>371</v>
      </c>
      <c r="BK14" s="19" t="s">
        <v>371</v>
      </c>
      <c r="BL14" s="19" t="s">
        <v>371</v>
      </c>
      <c r="BM14" s="19" t="s">
        <v>371</v>
      </c>
      <c r="BN14" s="19" t="s">
        <v>371</v>
      </c>
      <c r="BO14" s="19" t="s">
        <v>371</v>
      </c>
      <c r="BP14" s="19" t="s">
        <v>371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5">
      <c r="AZ17" s="21"/>
    </row>
  </sheetData>
  <sheetProtection/>
  <mergeCells count="122">
    <mergeCell ref="A1:CY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</cp:lastModifiedBy>
  <cp:lastPrinted>2017-04-09T02:18:40Z</cp:lastPrinted>
  <dcterms:created xsi:type="dcterms:W3CDTF">2016-08-08T08:28:06Z</dcterms:created>
  <dcterms:modified xsi:type="dcterms:W3CDTF">2021-06-03T02:59:46Z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74AA4B12B4F548EFAD9FD71D474E9F3B</vt:lpwstr>
  </property>
</Properties>
</file>