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24年结转按科目资金安排表6" sheetId="1" r:id="rId1"/>
  </sheets>
  <externalReferences>
    <externalReference r:id="rId2"/>
    <externalReference r:id="rId3"/>
    <externalReference r:id="rId4"/>
    <externalReference r:id="rId5"/>
  </externalReferences>
  <definedNames>
    <definedName name="Database" hidden="1">#REF!</definedName>
    <definedName name="Print_Area_MI">#REF!</definedName>
    <definedName name="_xlnm.Print_Titles" localSheetId="0">'24年结转按科目资金安排表6'!$1:$4</definedName>
    <definedName name="地区名称">#REF!</definedName>
    <definedName name="字段D005.C.30">'[2]888'!#REF!</definedName>
    <definedName name="字段TZ01.C.20">'[2]888'!#REF!</definedName>
    <definedName name="字段本期贷方.N.20.2">'[2]888'!#REF!</definedName>
    <definedName name="字段本期借方.N.20.2">'[2]888'!#REF!</definedName>
    <definedName name="字段本月贷方.N.20.2">'[2]888'!#REF!</definedName>
    <definedName name="字段本月借方.N.20.2">'[2]888'!#REF!</definedName>
    <definedName name="字段拨款金额.N.16.2">#REF!</definedName>
    <definedName name="字段科目名称.C.50">#REF!</definedName>
    <definedName name="字段审批文件.C.30">#REF!</definedName>
    <definedName name="字段未拨金额.N.16.2">#REF!</definedName>
    <definedName name="字段文件日期.C.11">#REF!</definedName>
    <definedName name="字段预算单位.C.30">#REF!</definedName>
    <definedName name="字段预算科目.C.10">#REF!</definedName>
    <definedName name="字段预算指标.N.16.2">#REF!</definedName>
    <definedName name="字段资金性质.C.10">#REF!</definedName>
    <definedName name="전">#REF!</definedName>
    <definedName name="주택사업본부">#REF!</definedName>
    <definedName name="철구사업본부">#REF!</definedName>
  </definedNames>
  <calcPr calcId="144525" fullCalcOnLoad="1"/>
</workbook>
</file>

<file path=xl/sharedStrings.xml><?xml version="1.0" encoding="utf-8"?>
<sst xmlns="http://schemas.openxmlformats.org/spreadsheetml/2006/main" count="236" uniqueCount="233">
  <si>
    <t>附件6</t>
  </si>
  <si>
    <t>2024年财政上年结转预算安排表（按科目）</t>
  </si>
  <si>
    <t>单位：元</t>
  </si>
  <si>
    <t>科目代码</t>
  </si>
  <si>
    <t>科目名称</t>
  </si>
  <si>
    <t>预算指标</t>
  </si>
  <si>
    <t>支付金额</t>
  </si>
  <si>
    <t>预算-支付</t>
  </si>
  <si>
    <t>财政结转</t>
  </si>
  <si>
    <t>合计</t>
  </si>
  <si>
    <t>合计
（万元）</t>
  </si>
  <si>
    <t> </t>
  </si>
  <si>
    <t>公共预算总计</t>
  </si>
  <si>
    <t>20101</t>
  </si>
  <si>
    <t>人大事务</t>
  </si>
  <si>
    <t>20102</t>
  </si>
  <si>
    <t>政协事务</t>
  </si>
  <si>
    <t>20103</t>
  </si>
  <si>
    <t>政府办公厅(室)及相关机构事务</t>
  </si>
  <si>
    <t>20104</t>
  </si>
  <si>
    <t>发展与改革事务</t>
  </si>
  <si>
    <t>20105</t>
  </si>
  <si>
    <t>统计信息事务</t>
  </si>
  <si>
    <t>20106</t>
  </si>
  <si>
    <t>财政事务</t>
  </si>
  <si>
    <t>20108</t>
  </si>
  <si>
    <t>审计事务</t>
  </si>
  <si>
    <t>20111</t>
  </si>
  <si>
    <t>纪检监察事务</t>
  </si>
  <si>
    <t>20113</t>
  </si>
  <si>
    <t>商贸事务</t>
  </si>
  <si>
    <t>20126</t>
  </si>
  <si>
    <t>档案事务</t>
  </si>
  <si>
    <t>20128</t>
  </si>
  <si>
    <t>民主党派及工商联事务</t>
  </si>
  <si>
    <t>20129</t>
  </si>
  <si>
    <t>群众团体事务</t>
  </si>
  <si>
    <t>20131</t>
  </si>
  <si>
    <t>党委办公厅(室)及相关机构事务</t>
  </si>
  <si>
    <t>20132</t>
  </si>
  <si>
    <t>组织事务</t>
  </si>
  <si>
    <t>20133</t>
  </si>
  <si>
    <t>宣传事务</t>
  </si>
  <si>
    <t>20134</t>
  </si>
  <si>
    <t>统战事务</t>
  </si>
  <si>
    <t>20135</t>
  </si>
  <si>
    <t>对外联络事务</t>
  </si>
  <si>
    <t>20136</t>
  </si>
  <si>
    <t>其他共产党事务支出</t>
  </si>
  <si>
    <t>20138</t>
  </si>
  <si>
    <t>市场监督管理事务</t>
  </si>
  <si>
    <t>20402</t>
  </si>
  <si>
    <t>公安</t>
  </si>
  <si>
    <t>20404</t>
  </si>
  <si>
    <t>检察</t>
  </si>
  <si>
    <t>20405</t>
  </si>
  <si>
    <t>法院</t>
  </si>
  <si>
    <t>20406</t>
  </si>
  <si>
    <t>司法</t>
  </si>
  <si>
    <t>20501</t>
  </si>
  <si>
    <t>教育管理事务</t>
  </si>
  <si>
    <t>20502</t>
  </si>
  <si>
    <t>普通教育</t>
  </si>
  <si>
    <t>20503</t>
  </si>
  <si>
    <t>职业教育</t>
  </si>
  <si>
    <t>20508</t>
  </si>
  <si>
    <t>进修及培训</t>
  </si>
  <si>
    <t>20509</t>
  </si>
  <si>
    <t>教育费附加安排的支出</t>
  </si>
  <si>
    <t>20599</t>
  </si>
  <si>
    <t>其他教育支出</t>
  </si>
  <si>
    <t>20601</t>
  </si>
  <si>
    <t>科学技术管理事务</t>
  </si>
  <si>
    <t>20607</t>
  </si>
  <si>
    <t>科学技术普及</t>
  </si>
  <si>
    <t>20701</t>
  </si>
  <si>
    <t>文化和旅游</t>
  </si>
  <si>
    <t>20702</t>
  </si>
  <si>
    <t>文物</t>
  </si>
  <si>
    <t>20706</t>
  </si>
  <si>
    <t>新闻出版电影</t>
  </si>
  <si>
    <t>20708</t>
  </si>
  <si>
    <t>广播电视</t>
  </si>
  <si>
    <t>20799</t>
  </si>
  <si>
    <t>其他文化旅游体育与传媒支出</t>
  </si>
  <si>
    <t>20801</t>
  </si>
  <si>
    <t>人力资源和社会保障管理事务</t>
  </si>
  <si>
    <t>20802</t>
  </si>
  <si>
    <t>民政管理事务</t>
  </si>
  <si>
    <t>20805</t>
  </si>
  <si>
    <t>行政事业单位养老支出</t>
  </si>
  <si>
    <t>20806</t>
  </si>
  <si>
    <t>企业改革补助</t>
  </si>
  <si>
    <t>20807</t>
  </si>
  <si>
    <t>就业补助</t>
  </si>
  <si>
    <t>20808</t>
  </si>
  <si>
    <t>抚恤</t>
  </si>
  <si>
    <t>20809</t>
  </si>
  <si>
    <t>退役安置</t>
  </si>
  <si>
    <t>20810</t>
  </si>
  <si>
    <t>社会福利</t>
  </si>
  <si>
    <t>20811</t>
  </si>
  <si>
    <t>残疾人事业</t>
  </si>
  <si>
    <t>20820</t>
  </si>
  <si>
    <t>临时救助</t>
  </si>
  <si>
    <t>20828</t>
  </si>
  <si>
    <t>退役军人管理事务</t>
  </si>
  <si>
    <t>20830</t>
  </si>
  <si>
    <t>财政代缴社会保险费支出</t>
  </si>
  <si>
    <t>20899</t>
  </si>
  <si>
    <t>其他社会保障和就业支出</t>
  </si>
  <si>
    <t>21001</t>
  </si>
  <si>
    <t>卫生健康管理事务</t>
  </si>
  <si>
    <t>21002</t>
  </si>
  <si>
    <t>公立医院</t>
  </si>
  <si>
    <t>21003</t>
  </si>
  <si>
    <t>基层医疗卫生机构</t>
  </si>
  <si>
    <t>21004</t>
  </si>
  <si>
    <t>公共卫生</t>
  </si>
  <si>
    <t>21006</t>
  </si>
  <si>
    <t>中医药</t>
  </si>
  <si>
    <t>21007</t>
  </si>
  <si>
    <t>计划生育事务</t>
  </si>
  <si>
    <t>21011</t>
  </si>
  <si>
    <t>行政事业单位医疗</t>
  </si>
  <si>
    <t>21014</t>
  </si>
  <si>
    <t>优抚对象医疗</t>
  </si>
  <si>
    <t>21015</t>
  </si>
  <si>
    <t>医疗保障管理事务</t>
  </si>
  <si>
    <t>21099</t>
  </si>
  <si>
    <t>其他卫生健康支出</t>
  </si>
  <si>
    <t>21103</t>
  </si>
  <si>
    <t>污染防治</t>
  </si>
  <si>
    <t>21104</t>
  </si>
  <si>
    <t>自然生态保护</t>
  </si>
  <si>
    <t>21105</t>
  </si>
  <si>
    <t>天然林保护</t>
  </si>
  <si>
    <t>21106</t>
  </si>
  <si>
    <t>退耕还林还草</t>
  </si>
  <si>
    <t>21199</t>
  </si>
  <si>
    <t>其他节能环保支出</t>
  </si>
  <si>
    <t>21201</t>
  </si>
  <si>
    <t>城乡社区管理事务</t>
  </si>
  <si>
    <t>21202</t>
  </si>
  <si>
    <t>城乡社区规划与管理</t>
  </si>
  <si>
    <t>21203</t>
  </si>
  <si>
    <t>城乡社区公共设施</t>
  </si>
  <si>
    <t>21205</t>
  </si>
  <si>
    <t>城乡社区环境卫生</t>
  </si>
  <si>
    <t>21299</t>
  </si>
  <si>
    <t>其他城乡社区支出</t>
  </si>
  <si>
    <t>21301</t>
  </si>
  <si>
    <t>农业农村</t>
  </si>
  <si>
    <t>21302</t>
  </si>
  <si>
    <t>林业和草原</t>
  </si>
  <si>
    <t>21303</t>
  </si>
  <si>
    <t>水利</t>
  </si>
  <si>
    <t>21305</t>
  </si>
  <si>
    <t>巩固脱贫攻坚成果衔接乡村振兴</t>
  </si>
  <si>
    <t>21307</t>
  </si>
  <si>
    <t>农村综合改革</t>
  </si>
  <si>
    <t>21308</t>
  </si>
  <si>
    <t>普惠金融发展支出</t>
  </si>
  <si>
    <t>21399</t>
  </si>
  <si>
    <t>其他农林水支出</t>
  </si>
  <si>
    <t>21401</t>
  </si>
  <si>
    <t>公路水路运输</t>
  </si>
  <si>
    <t>21406</t>
  </si>
  <si>
    <t>车辆购置税支出</t>
  </si>
  <si>
    <t>21499</t>
  </si>
  <si>
    <t>其他交通运输支出</t>
  </si>
  <si>
    <t>21501</t>
  </si>
  <si>
    <t>资源勘探开发</t>
  </si>
  <si>
    <t>21502</t>
  </si>
  <si>
    <t>制造业</t>
  </si>
  <si>
    <t>21505</t>
  </si>
  <si>
    <t>工业和信息产业监管</t>
  </si>
  <si>
    <t>21507</t>
  </si>
  <si>
    <t>国有资产监管</t>
  </si>
  <si>
    <t>21508</t>
  </si>
  <si>
    <t>支持中小企业发展和管理支出</t>
  </si>
  <si>
    <t>21602</t>
  </si>
  <si>
    <t>商业流通事务</t>
  </si>
  <si>
    <t>21699</t>
  </si>
  <si>
    <t>其他商业服务业等支出</t>
  </si>
  <si>
    <t>22001</t>
  </si>
  <si>
    <t>自然资源事务</t>
  </si>
  <si>
    <t>22101</t>
  </si>
  <si>
    <t>保障性安居工程支出</t>
  </si>
  <si>
    <t>22102</t>
  </si>
  <si>
    <t>住房改革支出</t>
  </si>
  <si>
    <t>22103</t>
  </si>
  <si>
    <t>城乡社区住宅</t>
  </si>
  <si>
    <t>22201</t>
  </si>
  <si>
    <t>粮油物资事务</t>
  </si>
  <si>
    <t>22204</t>
  </si>
  <si>
    <t>粮油储备</t>
  </si>
  <si>
    <t>22401</t>
  </si>
  <si>
    <t>应急管理事务</t>
  </si>
  <si>
    <t>22406</t>
  </si>
  <si>
    <t>自然灾害防治</t>
  </si>
  <si>
    <t>22407</t>
  </si>
  <si>
    <t>自然灾害救灾及恢复重建支出</t>
  </si>
  <si>
    <t>22999</t>
  </si>
  <si>
    <t>其他支出</t>
  </si>
  <si>
    <t>基金预算总计</t>
  </si>
  <si>
    <t>207</t>
  </si>
  <si>
    <t>文化旅游体育与传媒支出</t>
  </si>
  <si>
    <t>资助国产影片放映</t>
  </si>
  <si>
    <t>208</t>
  </si>
  <si>
    <t>社会保障和就业支出</t>
  </si>
  <si>
    <t>移民补助</t>
  </si>
  <si>
    <t>212</t>
  </si>
  <si>
    <t>城乡社区支出</t>
  </si>
  <si>
    <t>征地和拆迁补偿支出</t>
  </si>
  <si>
    <t>土地出让业务支出</t>
  </si>
  <si>
    <t>农业农村生态环境支出</t>
  </si>
  <si>
    <t>农业土地开发资金安排的支出</t>
  </si>
  <si>
    <t>城市基础设施配套费安排的支出</t>
  </si>
  <si>
    <t>污水处理设施建设和运营</t>
  </si>
  <si>
    <t>229</t>
  </si>
  <si>
    <t>其他地方自行试点项目收益专项债券收入安排的支出</t>
  </si>
  <si>
    <t>用于社会福利的彩票公益金支出</t>
  </si>
  <si>
    <t>用于体育事业的彩票公益金支出</t>
  </si>
  <si>
    <t>用于教育事业的彩票公益金支出</t>
  </si>
  <si>
    <t>用于残疾人事业的彩票公益金支出</t>
  </si>
  <si>
    <t>用于文化事业的彩票公益金支出</t>
  </si>
  <si>
    <t>用于城乡医疗救助的彩票公益金支出</t>
  </si>
  <si>
    <t>用于其他社会公益事业的彩票公益金支出</t>
  </si>
  <si>
    <t>债务付息支出</t>
  </si>
  <si>
    <t>国有土地使用权出让金债务付息支出</t>
  </si>
  <si>
    <t>债务发行费用支出</t>
  </si>
  <si>
    <t>其他地方自行试点项目收益专项债券发行费用支出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</si>
</sst>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黑体"/>
      <family val="3"/>
      <charset val="134"/>
    </font>
    <font>
      <sz val="22"/>
      <color theme="1"/>
      <name val="方正小标宋_GBK"/>
      <charset val="134"/>
    </font>
    <font>
      <sz val="10"/>
      <color theme="1"/>
      <name val="仿宋_GB2312"/>
      <family val="3"/>
      <charset val="134"/>
    </font>
    <font>
      <sz val="10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9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37" applyFont="1">
      <alignment vertical="center"/>
    </xf>
    <xf numFmtId="0" fontId="1" fillId="0" borderId="0" xfId="37" applyFont="1" applyFill="1" applyAlignment="1">
      <alignment horizontal="center" vertical="center"/>
    </xf>
    <xf numFmtId="0" fontId="1" fillId="0" borderId="0" xfId="37" applyFont="1" applyFill="1">
      <alignment vertical="center"/>
    </xf>
    <xf numFmtId="0" fontId="2" fillId="0" borderId="0" xfId="37" applyFont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37" applyFont="1" applyFill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177" fontId="6" fillId="0" borderId="0" xfId="0" applyNumberFormat="1" applyFont="1" applyAlignment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7" fontId="6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常规_2018年年初结转数.1.11" xfId="37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:/2017&#24180;&#20844;&#31215;&#3732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john/Desktop/Documents/2015&#24180;&#25253;&#34920;/&#21488;&#36134;&#35843;&#25972;.TX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zyh/&#27704;&#32418;&#36164;&#26009;/2020&#24180;&#25253;&#34920;/2020&#24180;&#39044;&#31639;&#20844;&#24320;&#36164;&#26009;/2020&#24180;&#20020;&#21439;&#39044;&#31639;&#20844;&#24320;&#24773;&#20917;&#34920;(&#24352;&#27704;&#3241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2024&#24180;&#37096;&#38376;&#39044;&#31639;&#23433;&#25490;&#24773;&#20917;&#34920;(&#26631;&#20934;)+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7年公积金  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888"/>
      <sheetName val="888 (2)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部门安排表"/>
      <sheetName val="财政安排已支出"/>
      <sheetName val="财政安排需支出"/>
      <sheetName val="财政安排转移支出"/>
      <sheetName val="财政安排专项转移支出"/>
      <sheetName val="财政安排上年结转支出"/>
      <sheetName val="L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24年结转按部门资金安排表7"/>
      <sheetName val="24年结转待分配资金安排表8"/>
      <sheetName val="24部门按科目支出表9"/>
      <sheetName val="24部门三公经费10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3"/>
  <sheetViews>
    <sheetView showZeros="0" tabSelected="1" zoomScaleSheetLayoutView="60" topLeftCell="B1" workbookViewId="0">
      <pane xSplit="1" ySplit="6" topLeftCell="C126" activePane="bottomRight" state="frozen"/>
      <selection/>
      <selection pane="topRight"/>
      <selection pane="bottomLeft"/>
      <selection pane="bottomRight" activeCell="K123" sqref="K123"/>
    </sheetView>
  </sheetViews>
  <sheetFormatPr defaultColWidth="9" defaultRowHeight="15.75"/>
  <cols>
    <col min="1" max="1" width="17.875" style="4" hidden="1" customWidth="1"/>
    <col min="2" max="2" width="7.75" style="5" customWidth="1"/>
    <col min="3" max="3" width="19.25" style="5" customWidth="1"/>
    <col min="4" max="4" width="12.375" style="6" customWidth="1"/>
    <col min="5" max="5" width="11.625" style="6" customWidth="1"/>
    <col min="6" max="6" width="13" style="6" customWidth="1"/>
    <col min="7" max="7" width="10.625" style="6" customWidth="1"/>
    <col min="8" max="8" width="12.125" style="7" customWidth="1"/>
    <col min="9" max="9" width="7.625" style="7" customWidth="1"/>
    <col min="10" max="16384" width="9" style="4"/>
  </cols>
  <sheetData>
    <row r="1" ht="20.25" spans="2:3">
      <c r="B1" s="8" t="s">
        <v>0</v>
      </c>
      <c r="C1" s="8"/>
    </row>
    <row r="2" ht="33" customHeight="1" spans="2:9">
      <c r="B2" s="9" t="s">
        <v>1</v>
      </c>
      <c r="C2" s="9"/>
      <c r="D2" s="9"/>
      <c r="E2" s="9"/>
      <c r="F2" s="9"/>
      <c r="G2" s="9"/>
      <c r="H2" s="9"/>
      <c r="I2" s="9"/>
    </row>
    <row r="3" s="1" customFormat="1" ht="29" customHeight="1" spans="2:9">
      <c r="B3" s="10"/>
      <c r="C3" s="11"/>
      <c r="D3" s="11"/>
      <c r="E3" s="11"/>
      <c r="F3" s="11"/>
      <c r="G3" s="11"/>
      <c r="H3" s="16" t="s">
        <v>2</v>
      </c>
      <c r="I3" s="16"/>
    </row>
    <row r="4" s="2" customFormat="1" ht="28" customHeight="1" spans="1:9">
      <c r="A4" s="12"/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</row>
    <row r="5" s="3" customFormat="1" ht="28" customHeight="1" spans="2:9">
      <c r="B5" s="14" t="s">
        <v>11</v>
      </c>
      <c r="C5" s="15" t="s">
        <v>12</v>
      </c>
      <c r="D5" s="13">
        <f>SUM(D6:D101)</f>
        <v>6777271753</v>
      </c>
      <c r="E5" s="13">
        <f>SUM(E6:E101)</f>
        <v>5581398780.62</v>
      </c>
      <c r="F5" s="13">
        <f>SUM(F6:F101)</f>
        <v>1195872972.38</v>
      </c>
      <c r="G5" s="13">
        <f>SUM(G6:G101)</f>
        <v>449512992.59</v>
      </c>
      <c r="H5" s="13">
        <f>SUM(H6:H101)</f>
        <v>1645385964.97</v>
      </c>
      <c r="I5" s="13">
        <f>SUM(I6:I101)</f>
        <v>164538</v>
      </c>
    </row>
    <row r="6" s="3" customFormat="1" ht="28" customHeight="1" spans="2:9">
      <c r="B6" s="15" t="s">
        <v>13</v>
      </c>
      <c r="C6" s="15" t="s">
        <v>14</v>
      </c>
      <c r="D6" s="13">
        <v>11442756.2</v>
      </c>
      <c r="E6" s="13">
        <v>5997359.35</v>
      </c>
      <c r="F6" s="13">
        <f>D6-E6</f>
        <v>5445396.85</v>
      </c>
      <c r="G6" s="13"/>
      <c r="H6" s="13">
        <f>F6+G6</f>
        <v>5445396.85</v>
      </c>
      <c r="I6" s="13">
        <v>545</v>
      </c>
    </row>
    <row r="7" s="3" customFormat="1" ht="28" customHeight="1" spans="2:9">
      <c r="B7" s="15" t="s">
        <v>15</v>
      </c>
      <c r="C7" s="15" t="s">
        <v>16</v>
      </c>
      <c r="D7" s="13">
        <v>6192293.9</v>
      </c>
      <c r="E7" s="13">
        <v>4361659.83</v>
      </c>
      <c r="F7" s="13">
        <f>D7-E7</f>
        <v>1830634.07</v>
      </c>
      <c r="G7" s="13"/>
      <c r="H7" s="13">
        <f>F7+G7</f>
        <v>1830634.07</v>
      </c>
      <c r="I7" s="13">
        <v>183</v>
      </c>
    </row>
    <row r="8" s="3" customFormat="1" ht="28" customHeight="1" spans="2:9">
      <c r="B8" s="15" t="s">
        <v>17</v>
      </c>
      <c r="C8" s="15" t="s">
        <v>18</v>
      </c>
      <c r="D8" s="13">
        <v>266029186.62</v>
      </c>
      <c r="E8" s="13">
        <v>228613546.78</v>
      </c>
      <c r="F8" s="13">
        <f>D8-E8</f>
        <v>37415639.84</v>
      </c>
      <c r="G8" s="13">
        <v>1099000</v>
      </c>
      <c r="H8" s="13">
        <f>F8+G8</f>
        <v>38514639.84</v>
      </c>
      <c r="I8" s="13">
        <v>3852</v>
      </c>
    </row>
    <row r="9" s="3" customFormat="1" ht="28" customHeight="1" spans="2:9">
      <c r="B9" s="15" t="s">
        <v>19</v>
      </c>
      <c r="C9" s="15" t="s">
        <v>20</v>
      </c>
      <c r="D9" s="13">
        <v>22606634.29</v>
      </c>
      <c r="E9" s="13">
        <v>17244427.95</v>
      </c>
      <c r="F9" s="13">
        <f>D9-E9</f>
        <v>5362206.34</v>
      </c>
      <c r="G9" s="13"/>
      <c r="H9" s="13">
        <f>F9+G9</f>
        <v>5362206.34</v>
      </c>
      <c r="I9" s="13">
        <v>536</v>
      </c>
    </row>
    <row r="10" s="3" customFormat="1" ht="28" customHeight="1" spans="2:9">
      <c r="B10" s="15" t="s">
        <v>21</v>
      </c>
      <c r="C10" s="15" t="s">
        <v>22</v>
      </c>
      <c r="D10" s="13">
        <v>10349792.77</v>
      </c>
      <c r="E10" s="13">
        <v>7418730.37</v>
      </c>
      <c r="F10" s="13">
        <f>D10-E10</f>
        <v>2931062.4</v>
      </c>
      <c r="G10" s="13">
        <v>171160</v>
      </c>
      <c r="H10" s="13">
        <f>F10+G10</f>
        <v>3102222.4</v>
      </c>
      <c r="I10" s="13">
        <v>310</v>
      </c>
    </row>
    <row r="11" s="3" customFormat="1" ht="28" customHeight="1" spans="2:9">
      <c r="B11" s="15" t="s">
        <v>23</v>
      </c>
      <c r="C11" s="15" t="s">
        <v>24</v>
      </c>
      <c r="D11" s="13">
        <v>11665271.12</v>
      </c>
      <c r="E11" s="13">
        <v>9366097.86</v>
      </c>
      <c r="F11" s="13">
        <f>D11-E11</f>
        <v>2299173.26</v>
      </c>
      <c r="G11" s="13"/>
      <c r="H11" s="13">
        <f>F11+G11</f>
        <v>2299173.26</v>
      </c>
      <c r="I11" s="13">
        <v>230</v>
      </c>
    </row>
    <row r="12" s="3" customFormat="1" ht="28" customHeight="1" spans="2:9">
      <c r="B12" s="15" t="s">
        <v>25</v>
      </c>
      <c r="C12" s="15" t="s">
        <v>26</v>
      </c>
      <c r="D12" s="13">
        <v>16922751.71</v>
      </c>
      <c r="E12" s="13">
        <v>8111943.24</v>
      </c>
      <c r="F12" s="13">
        <f>D12-E12</f>
        <v>8810808.47</v>
      </c>
      <c r="G12" s="13"/>
      <c r="H12" s="13">
        <f>F12+G12</f>
        <v>8810808.47</v>
      </c>
      <c r="I12" s="13">
        <v>881</v>
      </c>
    </row>
    <row r="13" s="3" customFormat="1" ht="28" customHeight="1" spans="2:9">
      <c r="B13" s="15" t="s">
        <v>27</v>
      </c>
      <c r="C13" s="15" t="s">
        <v>28</v>
      </c>
      <c r="D13" s="13">
        <v>23081691.27</v>
      </c>
      <c r="E13" s="13">
        <v>13558151.81</v>
      </c>
      <c r="F13" s="13">
        <f>D13-E13</f>
        <v>9523539.46</v>
      </c>
      <c r="G13" s="13"/>
      <c r="H13" s="13">
        <f>F13+G13</f>
        <v>9523539.46</v>
      </c>
      <c r="I13" s="13">
        <v>952</v>
      </c>
    </row>
    <row r="14" s="3" customFormat="1" ht="28" customHeight="1" spans="2:9">
      <c r="B14" s="15" t="s">
        <v>29</v>
      </c>
      <c r="C14" s="15" t="s">
        <v>30</v>
      </c>
      <c r="D14" s="13">
        <v>2960860</v>
      </c>
      <c r="E14" s="13">
        <v>611196.5</v>
      </c>
      <c r="F14" s="13">
        <f>D14-E14</f>
        <v>2349663.5</v>
      </c>
      <c r="G14" s="13"/>
      <c r="H14" s="13">
        <f>F14+G14</f>
        <v>2349663.5</v>
      </c>
      <c r="I14" s="13">
        <v>235</v>
      </c>
    </row>
    <row r="15" s="3" customFormat="1" ht="28" customHeight="1" spans="2:9">
      <c r="B15" s="15" t="s">
        <v>31</v>
      </c>
      <c r="C15" s="15" t="s">
        <v>32</v>
      </c>
      <c r="D15" s="13">
        <v>1579224.19</v>
      </c>
      <c r="E15" s="13">
        <v>1309098.3</v>
      </c>
      <c r="F15" s="13">
        <f>D15-E15</f>
        <v>270125.89</v>
      </c>
      <c r="G15" s="13"/>
      <c r="H15" s="13">
        <f>F15+G15</f>
        <v>270125.89</v>
      </c>
      <c r="I15" s="13">
        <v>27</v>
      </c>
    </row>
    <row r="16" s="3" customFormat="1" ht="28" customHeight="1" spans="2:9">
      <c r="B16" s="15" t="s">
        <v>33</v>
      </c>
      <c r="C16" s="15" t="s">
        <v>34</v>
      </c>
      <c r="D16" s="13">
        <v>992202</v>
      </c>
      <c r="E16" s="13">
        <v>734726</v>
      </c>
      <c r="F16" s="13">
        <f>D16-E16</f>
        <v>257476</v>
      </c>
      <c r="G16" s="13"/>
      <c r="H16" s="13">
        <f>F16+G16</f>
        <v>257476</v>
      </c>
      <c r="I16" s="13">
        <v>26</v>
      </c>
    </row>
    <row r="17" s="3" customFormat="1" ht="28" customHeight="1" spans="2:9">
      <c r="B17" s="15" t="s">
        <v>35</v>
      </c>
      <c r="C17" s="15" t="s">
        <v>36</v>
      </c>
      <c r="D17" s="13">
        <v>4483599.32</v>
      </c>
      <c r="E17" s="13">
        <v>4228723.48</v>
      </c>
      <c r="F17" s="13">
        <f>D17-E17</f>
        <v>254875.84</v>
      </c>
      <c r="G17" s="13"/>
      <c r="H17" s="13">
        <f>F17+G17</f>
        <v>254875.84</v>
      </c>
      <c r="I17" s="13">
        <v>25</v>
      </c>
    </row>
    <row r="18" s="3" customFormat="1" ht="28" customHeight="1" spans="2:9">
      <c r="B18" s="15" t="s">
        <v>37</v>
      </c>
      <c r="C18" s="15" t="s">
        <v>38</v>
      </c>
      <c r="D18" s="13">
        <v>2936638.08</v>
      </c>
      <c r="E18" s="13">
        <v>1083253.38</v>
      </c>
      <c r="F18" s="13">
        <f>D18-E18</f>
        <v>1853384.7</v>
      </c>
      <c r="G18" s="13"/>
      <c r="H18" s="13">
        <f>F18+G18</f>
        <v>1853384.7</v>
      </c>
      <c r="I18" s="13">
        <v>185</v>
      </c>
    </row>
    <row r="19" s="3" customFormat="1" ht="28" customHeight="1" spans="2:9">
      <c r="B19" s="15" t="s">
        <v>39</v>
      </c>
      <c r="C19" s="15" t="s">
        <v>40</v>
      </c>
      <c r="D19" s="13">
        <v>48171755.58</v>
      </c>
      <c r="E19" s="13">
        <v>21779177.23</v>
      </c>
      <c r="F19" s="13">
        <f>D19-E19</f>
        <v>26392578.35</v>
      </c>
      <c r="G19" s="13">
        <v>680000</v>
      </c>
      <c r="H19" s="13">
        <f>F19+G19</f>
        <v>27072578.35</v>
      </c>
      <c r="I19" s="13">
        <v>2707</v>
      </c>
    </row>
    <row r="20" s="3" customFormat="1" ht="28" customHeight="1" spans="2:9">
      <c r="B20" s="15" t="s">
        <v>41</v>
      </c>
      <c r="C20" s="15" t="s">
        <v>42</v>
      </c>
      <c r="D20" s="13">
        <v>10073717.76</v>
      </c>
      <c r="E20" s="13">
        <v>8872654.63</v>
      </c>
      <c r="F20" s="13">
        <f>D20-E20</f>
        <v>1201063.13</v>
      </c>
      <c r="G20" s="13"/>
      <c r="H20" s="13">
        <f>F20+G20</f>
        <v>1201063.13</v>
      </c>
      <c r="I20" s="13">
        <v>120</v>
      </c>
    </row>
    <row r="21" s="3" customFormat="1" ht="28" customHeight="1" spans="2:9">
      <c r="B21" s="15" t="s">
        <v>43</v>
      </c>
      <c r="C21" s="15" t="s">
        <v>44</v>
      </c>
      <c r="D21" s="13">
        <v>1898305.72</v>
      </c>
      <c r="E21" s="13">
        <v>1460347.89</v>
      </c>
      <c r="F21" s="13">
        <f>D21-E21</f>
        <v>437957.83</v>
      </c>
      <c r="G21" s="13"/>
      <c r="H21" s="13">
        <f>F21+G21</f>
        <v>437957.83</v>
      </c>
      <c r="I21" s="13">
        <v>44</v>
      </c>
    </row>
    <row r="22" s="3" customFormat="1" ht="28" customHeight="1" spans="2:9">
      <c r="B22" s="15" t="s">
        <v>45</v>
      </c>
      <c r="C22" s="15" t="s">
        <v>46</v>
      </c>
      <c r="D22" s="13">
        <v>210000</v>
      </c>
      <c r="E22" s="13">
        <v>96250</v>
      </c>
      <c r="F22" s="13">
        <f>D22-E22</f>
        <v>113750</v>
      </c>
      <c r="G22" s="13"/>
      <c r="H22" s="13">
        <f>F22+G22</f>
        <v>113750</v>
      </c>
      <c r="I22" s="13">
        <v>11</v>
      </c>
    </row>
    <row r="23" s="3" customFormat="1" ht="28" customHeight="1" spans="2:9">
      <c r="B23" s="15" t="s">
        <v>47</v>
      </c>
      <c r="C23" s="15" t="s">
        <v>48</v>
      </c>
      <c r="D23" s="13">
        <v>23649826.36</v>
      </c>
      <c r="E23" s="13">
        <v>15979571.61</v>
      </c>
      <c r="F23" s="13">
        <f>D23-E23</f>
        <v>7670254.75</v>
      </c>
      <c r="G23" s="13"/>
      <c r="H23" s="13">
        <f>F23+G23</f>
        <v>7670254.75</v>
      </c>
      <c r="I23" s="13">
        <v>767</v>
      </c>
    </row>
    <row r="24" s="3" customFormat="1" ht="28" customHeight="1" spans="2:9">
      <c r="B24" s="15" t="s">
        <v>49</v>
      </c>
      <c r="C24" s="15" t="s">
        <v>50</v>
      </c>
      <c r="D24" s="13">
        <v>26711188.25</v>
      </c>
      <c r="E24" s="13">
        <v>24546800.02</v>
      </c>
      <c r="F24" s="13">
        <f>D24-E24</f>
        <v>2164388.23</v>
      </c>
      <c r="G24" s="13"/>
      <c r="H24" s="13">
        <f>F24+G24</f>
        <v>2164388.23</v>
      </c>
      <c r="I24" s="13">
        <v>216</v>
      </c>
    </row>
    <row r="25" s="3" customFormat="1" ht="28" customHeight="1" spans="2:9">
      <c r="B25" s="15" t="s">
        <v>51</v>
      </c>
      <c r="C25" s="15" t="s">
        <v>52</v>
      </c>
      <c r="D25" s="13">
        <v>143458480.12</v>
      </c>
      <c r="E25" s="13">
        <v>125325921.32</v>
      </c>
      <c r="F25" s="13">
        <f>D25-E25</f>
        <v>18132558.8</v>
      </c>
      <c r="G25" s="13"/>
      <c r="H25" s="13">
        <f>F25+G25</f>
        <v>18132558.8</v>
      </c>
      <c r="I25" s="13">
        <v>1813</v>
      </c>
    </row>
    <row r="26" s="3" customFormat="1" ht="28" customHeight="1" spans="2:9">
      <c r="B26" s="15" t="s">
        <v>53</v>
      </c>
      <c r="C26" s="15" t="s">
        <v>54</v>
      </c>
      <c r="D26" s="13">
        <v>1005696</v>
      </c>
      <c r="E26" s="13">
        <v>843662.04</v>
      </c>
      <c r="F26" s="13">
        <f>D26-E26</f>
        <v>162033.96</v>
      </c>
      <c r="G26" s="13"/>
      <c r="H26" s="13">
        <f>F26+G26</f>
        <v>162033.96</v>
      </c>
      <c r="I26" s="13">
        <v>16</v>
      </c>
    </row>
    <row r="27" s="3" customFormat="1" ht="28" customHeight="1" spans="2:9">
      <c r="B27" s="15" t="s">
        <v>55</v>
      </c>
      <c r="C27" s="15" t="s">
        <v>56</v>
      </c>
      <c r="D27" s="13">
        <v>5383248.01</v>
      </c>
      <c r="E27" s="13">
        <v>5264855.01</v>
      </c>
      <c r="F27" s="13">
        <f>D27-E27</f>
        <v>118393</v>
      </c>
      <c r="G27" s="13"/>
      <c r="H27" s="13">
        <f>F27+G27</f>
        <v>118393</v>
      </c>
      <c r="I27" s="13">
        <v>12</v>
      </c>
    </row>
    <row r="28" s="3" customFormat="1" ht="28" customHeight="1" spans="2:9">
      <c r="B28" s="15" t="s">
        <v>57</v>
      </c>
      <c r="C28" s="15" t="s">
        <v>58</v>
      </c>
      <c r="D28" s="13">
        <v>12367438.89</v>
      </c>
      <c r="E28" s="13">
        <v>11003514.8</v>
      </c>
      <c r="F28" s="13">
        <f>D28-E28</f>
        <v>1363924.09</v>
      </c>
      <c r="G28" s="13"/>
      <c r="H28" s="13">
        <f>F28+G28</f>
        <v>1363924.09</v>
      </c>
      <c r="I28" s="13">
        <v>136</v>
      </c>
    </row>
    <row r="29" s="3" customFormat="1" ht="28" customHeight="1" spans="2:9">
      <c r="B29" s="15" t="s">
        <v>59</v>
      </c>
      <c r="C29" s="15" t="s">
        <v>60</v>
      </c>
      <c r="D29" s="13">
        <v>2380319.3</v>
      </c>
      <c r="E29" s="13">
        <v>1721221.67</v>
      </c>
      <c r="F29" s="13">
        <f>D29-E29</f>
        <v>659097.63</v>
      </c>
      <c r="G29" s="13"/>
      <c r="H29" s="13">
        <f>F29+G29</f>
        <v>659097.63</v>
      </c>
      <c r="I29" s="13">
        <v>66</v>
      </c>
    </row>
    <row r="30" s="3" customFormat="1" ht="28" customHeight="1" spans="2:9">
      <c r="B30" s="15" t="s">
        <v>61</v>
      </c>
      <c r="C30" s="15" t="s">
        <v>62</v>
      </c>
      <c r="D30" s="13">
        <v>993641739.69</v>
      </c>
      <c r="E30" s="13">
        <v>868652116.74</v>
      </c>
      <c r="F30" s="13">
        <f>D30-E30</f>
        <v>124989622.95</v>
      </c>
      <c r="G30" s="13">
        <v>24322925.48</v>
      </c>
      <c r="H30" s="13">
        <f>F30+G30</f>
        <v>149312548.43</v>
      </c>
      <c r="I30" s="13">
        <v>14931</v>
      </c>
    </row>
    <row r="31" s="3" customFormat="1" ht="28" customHeight="1" spans="2:9">
      <c r="B31" s="15" t="s">
        <v>63</v>
      </c>
      <c r="C31" s="15" t="s">
        <v>64</v>
      </c>
      <c r="D31" s="13">
        <v>38827250.86</v>
      </c>
      <c r="E31" s="13">
        <v>35897424.87</v>
      </c>
      <c r="F31" s="13">
        <f>D31-E31</f>
        <v>2929825.99</v>
      </c>
      <c r="G31" s="13"/>
      <c r="H31" s="13">
        <f>F31+G31</f>
        <v>2929825.99</v>
      </c>
      <c r="I31" s="13">
        <v>293</v>
      </c>
    </row>
    <row r="32" s="3" customFormat="1" ht="28" customHeight="1" spans="2:9">
      <c r="B32" s="15" t="s">
        <v>65</v>
      </c>
      <c r="C32" s="15" t="s">
        <v>66</v>
      </c>
      <c r="D32" s="13">
        <v>2295295.85</v>
      </c>
      <c r="E32" s="13">
        <v>2013987.5</v>
      </c>
      <c r="F32" s="13">
        <f>D32-E32</f>
        <v>281308.35</v>
      </c>
      <c r="G32" s="13"/>
      <c r="H32" s="13">
        <f>F32+G32</f>
        <v>281308.35</v>
      </c>
      <c r="I32" s="13">
        <v>28</v>
      </c>
    </row>
    <row r="33" s="3" customFormat="1" ht="28" customHeight="1" spans="2:9">
      <c r="B33" s="15" t="s">
        <v>67</v>
      </c>
      <c r="C33" s="15" t="s">
        <v>68</v>
      </c>
      <c r="D33" s="13">
        <v>54300085.22</v>
      </c>
      <c r="E33" s="13">
        <v>39442511.45</v>
      </c>
      <c r="F33" s="13">
        <f>D33-E33</f>
        <v>14857573.77</v>
      </c>
      <c r="G33" s="13"/>
      <c r="H33" s="13">
        <f>F33+G33</f>
        <v>14857573.77</v>
      </c>
      <c r="I33" s="13">
        <v>1486</v>
      </c>
    </row>
    <row r="34" s="3" customFormat="1" ht="28" customHeight="1" spans="2:9">
      <c r="B34" s="15" t="s">
        <v>69</v>
      </c>
      <c r="C34" s="15" t="s">
        <v>70</v>
      </c>
      <c r="D34" s="13">
        <v>23345986</v>
      </c>
      <c r="E34" s="13">
        <v>22411215.8</v>
      </c>
      <c r="F34" s="13">
        <f>D34-E34</f>
        <v>934770.199999999</v>
      </c>
      <c r="G34" s="13">
        <v>3481000</v>
      </c>
      <c r="H34" s="13">
        <f>F34+G34</f>
        <v>4415770.2</v>
      </c>
      <c r="I34" s="13">
        <v>441</v>
      </c>
    </row>
    <row r="35" s="3" customFormat="1" ht="28" customHeight="1" spans="2:9">
      <c r="B35" s="15" t="s">
        <v>71</v>
      </c>
      <c r="C35" s="15" t="s">
        <v>72</v>
      </c>
      <c r="D35" s="13">
        <v>267581</v>
      </c>
      <c r="E35" s="13">
        <v>231588.5</v>
      </c>
      <c r="F35" s="13">
        <f>D35-E35</f>
        <v>35992.5</v>
      </c>
      <c r="G35" s="13"/>
      <c r="H35" s="13">
        <f>F35+G35</f>
        <v>35992.5</v>
      </c>
      <c r="I35" s="13">
        <v>4</v>
      </c>
    </row>
    <row r="36" s="3" customFormat="1" ht="28" customHeight="1" spans="2:9">
      <c r="B36" s="15" t="s">
        <v>73</v>
      </c>
      <c r="C36" s="15" t="s">
        <v>74</v>
      </c>
      <c r="D36" s="13">
        <v>329563.51</v>
      </c>
      <c r="E36" s="13">
        <v>132349.18</v>
      </c>
      <c r="F36" s="13">
        <f>D36-E36</f>
        <v>197214.33</v>
      </c>
      <c r="G36" s="13"/>
      <c r="H36" s="13">
        <f>F36+G36</f>
        <v>197214.33</v>
      </c>
      <c r="I36" s="13">
        <v>20</v>
      </c>
    </row>
    <row r="37" s="3" customFormat="1" ht="28" customHeight="1" spans="2:9">
      <c r="B37" s="15" t="s">
        <v>75</v>
      </c>
      <c r="C37" s="15" t="s">
        <v>76</v>
      </c>
      <c r="D37" s="13">
        <v>97638198.25</v>
      </c>
      <c r="E37" s="13">
        <v>74449764.76</v>
      </c>
      <c r="F37" s="13">
        <f>D37-E37</f>
        <v>23188433.49</v>
      </c>
      <c r="G37" s="13">
        <v>4044872</v>
      </c>
      <c r="H37" s="13">
        <f>F37+G37</f>
        <v>27233305.49</v>
      </c>
      <c r="I37" s="13">
        <v>2723</v>
      </c>
    </row>
    <row r="38" s="3" customFormat="1" ht="28" customHeight="1" spans="2:9">
      <c r="B38" s="15" t="s">
        <v>77</v>
      </c>
      <c r="C38" s="15" t="s">
        <v>78</v>
      </c>
      <c r="D38" s="13">
        <v>27282696.4</v>
      </c>
      <c r="E38" s="13">
        <v>12989799.56</v>
      </c>
      <c r="F38" s="13">
        <f>D38-E38</f>
        <v>14292896.84</v>
      </c>
      <c r="G38" s="13"/>
      <c r="H38" s="13">
        <f>F38+G38</f>
        <v>14292896.84</v>
      </c>
      <c r="I38" s="13">
        <v>1429</v>
      </c>
    </row>
    <row r="39" s="3" customFormat="1" ht="28" customHeight="1" spans="2:9">
      <c r="B39" s="15" t="s">
        <v>79</v>
      </c>
      <c r="C39" s="15" t="s">
        <v>80</v>
      </c>
      <c r="D39" s="13">
        <v>125600</v>
      </c>
      <c r="E39" s="13">
        <v>0</v>
      </c>
      <c r="F39" s="13">
        <f>D39-E39</f>
        <v>125600</v>
      </c>
      <c r="G39" s="13"/>
      <c r="H39" s="13">
        <f>F39+G39</f>
        <v>125600</v>
      </c>
      <c r="I39" s="13">
        <v>13</v>
      </c>
    </row>
    <row r="40" s="3" customFormat="1" ht="28" customHeight="1" spans="2:9">
      <c r="B40" s="15" t="s">
        <v>81</v>
      </c>
      <c r="C40" s="15" t="s">
        <v>82</v>
      </c>
      <c r="D40" s="13">
        <v>7804221.41</v>
      </c>
      <c r="E40" s="13">
        <v>7045581.95</v>
      </c>
      <c r="F40" s="13">
        <f>D40-E40</f>
        <v>758639.46</v>
      </c>
      <c r="G40" s="13"/>
      <c r="H40" s="13">
        <f>F40+G40</f>
        <v>758639.46</v>
      </c>
      <c r="I40" s="13">
        <v>76</v>
      </c>
    </row>
    <row r="41" s="3" customFormat="1" ht="28" customHeight="1" spans="2:9">
      <c r="B41" s="15" t="s">
        <v>83</v>
      </c>
      <c r="C41" s="15" t="s">
        <v>84</v>
      </c>
      <c r="D41" s="13">
        <v>11185254.51</v>
      </c>
      <c r="E41" s="13">
        <v>7131193.68</v>
      </c>
      <c r="F41" s="13">
        <f>D41-E41</f>
        <v>4054060.83</v>
      </c>
      <c r="G41" s="13">
        <v>311500</v>
      </c>
      <c r="H41" s="13">
        <f>F41+G41</f>
        <v>4365560.83</v>
      </c>
      <c r="I41" s="13">
        <v>437</v>
      </c>
    </row>
    <row r="42" s="3" customFormat="1" ht="28" customHeight="1" spans="2:9">
      <c r="B42" s="15" t="s">
        <v>85</v>
      </c>
      <c r="C42" s="15" t="s">
        <v>86</v>
      </c>
      <c r="D42" s="13">
        <v>31360850.07</v>
      </c>
      <c r="E42" s="13">
        <v>29598857.9</v>
      </c>
      <c r="F42" s="13">
        <f>D42-E42</f>
        <v>1761992.17</v>
      </c>
      <c r="G42" s="13"/>
      <c r="H42" s="13">
        <f>F42+G42</f>
        <v>1761992.17</v>
      </c>
      <c r="I42" s="13">
        <v>176</v>
      </c>
    </row>
    <row r="43" s="3" customFormat="1" ht="28" customHeight="1" spans="2:9">
      <c r="B43" s="15" t="s">
        <v>87</v>
      </c>
      <c r="C43" s="15" t="s">
        <v>88</v>
      </c>
      <c r="D43" s="13">
        <v>22934900.67</v>
      </c>
      <c r="E43" s="13">
        <v>11152019.12</v>
      </c>
      <c r="F43" s="13">
        <f>D43-E43</f>
        <v>11782881.55</v>
      </c>
      <c r="G43" s="13"/>
      <c r="H43" s="13">
        <f>F43+G43</f>
        <v>11782881.55</v>
      </c>
      <c r="I43" s="13">
        <v>1178</v>
      </c>
    </row>
    <row r="44" s="3" customFormat="1" ht="28" customHeight="1" spans="2:9">
      <c r="B44" s="15" t="s">
        <v>89</v>
      </c>
      <c r="C44" s="15" t="s">
        <v>90</v>
      </c>
      <c r="D44" s="13">
        <v>456604949.73</v>
      </c>
      <c r="E44" s="13">
        <v>438117683.65</v>
      </c>
      <c r="F44" s="13">
        <f>D44-E44</f>
        <v>18487266.08</v>
      </c>
      <c r="G44" s="13"/>
      <c r="H44" s="13">
        <f>F44+G44</f>
        <v>18487266.08</v>
      </c>
      <c r="I44" s="13">
        <v>1849</v>
      </c>
    </row>
    <row r="45" s="3" customFormat="1" ht="28" customHeight="1" spans="2:9">
      <c r="B45" s="15" t="s">
        <v>91</v>
      </c>
      <c r="C45" s="15" t="s">
        <v>92</v>
      </c>
      <c r="D45" s="13">
        <v>19760000</v>
      </c>
      <c r="E45" s="13">
        <v>15413254.89</v>
      </c>
      <c r="F45" s="13">
        <f>D45-E45</f>
        <v>4346745.11</v>
      </c>
      <c r="G45" s="13"/>
      <c r="H45" s="13">
        <f>F45+G45</f>
        <v>4346745.11</v>
      </c>
      <c r="I45" s="13">
        <v>435</v>
      </c>
    </row>
    <row r="46" s="3" customFormat="1" ht="28" customHeight="1" spans="2:9">
      <c r="B46" s="15" t="s">
        <v>93</v>
      </c>
      <c r="C46" s="15" t="s">
        <v>94</v>
      </c>
      <c r="D46" s="13">
        <v>28139812.55</v>
      </c>
      <c r="E46" s="13">
        <v>13307020.12</v>
      </c>
      <c r="F46" s="13">
        <f>D46-E46</f>
        <v>14832792.43</v>
      </c>
      <c r="G46" s="13"/>
      <c r="H46" s="13">
        <f>F46+G46</f>
        <v>14832792.43</v>
      </c>
      <c r="I46" s="13">
        <v>1483</v>
      </c>
    </row>
    <row r="47" s="3" customFormat="1" ht="28" customHeight="1" spans="2:9">
      <c r="B47" s="15" t="s">
        <v>95</v>
      </c>
      <c r="C47" s="15" t="s">
        <v>96</v>
      </c>
      <c r="D47" s="13">
        <v>85131681.38</v>
      </c>
      <c r="E47" s="13">
        <v>78804868.08</v>
      </c>
      <c r="F47" s="13">
        <f>D47-E47</f>
        <v>6326813.3</v>
      </c>
      <c r="G47" s="13"/>
      <c r="H47" s="13">
        <f>F47+G47</f>
        <v>6326813.3</v>
      </c>
      <c r="I47" s="13">
        <v>633</v>
      </c>
    </row>
    <row r="48" s="3" customFormat="1" ht="28" customHeight="1" spans="2:9">
      <c r="B48" s="15" t="s">
        <v>97</v>
      </c>
      <c r="C48" s="15" t="s">
        <v>98</v>
      </c>
      <c r="D48" s="13">
        <v>7656614.69</v>
      </c>
      <c r="E48" s="13">
        <v>1760919.98</v>
      </c>
      <c r="F48" s="13">
        <f>D48-E48</f>
        <v>5895694.71</v>
      </c>
      <c r="G48" s="13"/>
      <c r="H48" s="13">
        <f>F48+G48</f>
        <v>5895694.71</v>
      </c>
      <c r="I48" s="13">
        <v>590</v>
      </c>
    </row>
    <row r="49" s="3" customFormat="1" ht="28" customHeight="1" spans="2:9">
      <c r="B49" s="15" t="s">
        <v>99</v>
      </c>
      <c r="C49" s="15" t="s">
        <v>100</v>
      </c>
      <c r="D49" s="13">
        <v>27208635.18</v>
      </c>
      <c r="E49" s="13">
        <v>7279015.84</v>
      </c>
      <c r="F49" s="13">
        <f>D49-E49</f>
        <v>19929619.34</v>
      </c>
      <c r="G49" s="13"/>
      <c r="H49" s="13">
        <f>F49+G49</f>
        <v>19929619.34</v>
      </c>
      <c r="I49" s="13">
        <v>1993</v>
      </c>
    </row>
    <row r="50" s="3" customFormat="1" ht="28" customHeight="1" spans="2:9">
      <c r="B50" s="15" t="s">
        <v>101</v>
      </c>
      <c r="C50" s="15" t="s">
        <v>102</v>
      </c>
      <c r="D50" s="13">
        <v>31661920.25</v>
      </c>
      <c r="E50" s="13">
        <v>25837615.62</v>
      </c>
      <c r="F50" s="13">
        <f>D50-E50</f>
        <v>5824304.63</v>
      </c>
      <c r="G50" s="13"/>
      <c r="H50" s="13">
        <f>F50+G50</f>
        <v>5824304.63</v>
      </c>
      <c r="I50" s="13">
        <v>582</v>
      </c>
    </row>
    <row r="51" s="3" customFormat="1" ht="28" customHeight="1" spans="2:9">
      <c r="B51" s="15" t="s">
        <v>103</v>
      </c>
      <c r="C51" s="15" t="s">
        <v>104</v>
      </c>
      <c r="D51" s="13">
        <v>4419920</v>
      </c>
      <c r="E51" s="13">
        <v>4269512</v>
      </c>
      <c r="F51" s="13">
        <f>D51-E51</f>
        <v>150408</v>
      </c>
      <c r="G51" s="13"/>
      <c r="H51" s="13">
        <f>F51+G51</f>
        <v>150408</v>
      </c>
      <c r="I51" s="13">
        <v>15</v>
      </c>
    </row>
    <row r="52" s="3" customFormat="1" ht="28" customHeight="1" spans="2:9">
      <c r="B52" s="15" t="s">
        <v>105</v>
      </c>
      <c r="C52" s="15" t="s">
        <v>106</v>
      </c>
      <c r="D52" s="13">
        <v>29915381.07</v>
      </c>
      <c r="E52" s="13">
        <v>22289198.36</v>
      </c>
      <c r="F52" s="13">
        <f>D52-E52</f>
        <v>7626182.71</v>
      </c>
      <c r="G52" s="13"/>
      <c r="H52" s="13">
        <f>F52+G52</f>
        <v>7626182.71</v>
      </c>
      <c r="I52" s="13">
        <v>763</v>
      </c>
    </row>
    <row r="53" s="3" customFormat="1" ht="28" customHeight="1" spans="2:9">
      <c r="B53" s="15" t="s">
        <v>107</v>
      </c>
      <c r="C53" s="15" t="s">
        <v>108</v>
      </c>
      <c r="D53" s="13">
        <v>2181260</v>
      </c>
      <c r="E53" s="13">
        <v>1368930</v>
      </c>
      <c r="F53" s="13">
        <f>D53-E53</f>
        <v>812330</v>
      </c>
      <c r="G53" s="13"/>
      <c r="H53" s="13">
        <f>F53+G53</f>
        <v>812330</v>
      </c>
      <c r="I53" s="13">
        <v>81</v>
      </c>
    </row>
    <row r="54" s="3" customFormat="1" ht="28" customHeight="1" spans="2:9">
      <c r="B54" s="15" t="s">
        <v>109</v>
      </c>
      <c r="C54" s="15" t="s">
        <v>110</v>
      </c>
      <c r="D54" s="13">
        <v>246256992.97</v>
      </c>
      <c r="E54" s="13">
        <v>233058789.43</v>
      </c>
      <c r="F54" s="13">
        <f>D54-E54</f>
        <v>13198203.54</v>
      </c>
      <c r="G54" s="13"/>
      <c r="H54" s="13">
        <f>F54+G54</f>
        <v>13198203.54</v>
      </c>
      <c r="I54" s="13">
        <v>1320</v>
      </c>
    </row>
    <row r="55" s="3" customFormat="1" ht="28" customHeight="1" spans="2:9">
      <c r="B55" s="15" t="s">
        <v>111</v>
      </c>
      <c r="C55" s="15" t="s">
        <v>112</v>
      </c>
      <c r="D55" s="13">
        <v>8466049.03</v>
      </c>
      <c r="E55" s="13">
        <v>7222978.52</v>
      </c>
      <c r="F55" s="13">
        <f>D55-E55</f>
        <v>1243070.51</v>
      </c>
      <c r="G55" s="13"/>
      <c r="H55" s="13">
        <f>F55+G55</f>
        <v>1243070.51</v>
      </c>
      <c r="I55" s="13">
        <v>124</v>
      </c>
    </row>
    <row r="56" s="3" customFormat="1" ht="28" customHeight="1" spans="2:9">
      <c r="B56" s="15" t="s">
        <v>113</v>
      </c>
      <c r="C56" s="15" t="s">
        <v>114</v>
      </c>
      <c r="D56" s="13">
        <v>131924862</v>
      </c>
      <c r="E56" s="13">
        <v>120071481.73</v>
      </c>
      <c r="F56" s="13">
        <f>D56-E56</f>
        <v>11853380.27</v>
      </c>
      <c r="G56" s="13"/>
      <c r="H56" s="13">
        <f>F56+G56</f>
        <v>11853380.27</v>
      </c>
      <c r="I56" s="13">
        <v>1185</v>
      </c>
    </row>
    <row r="57" s="3" customFormat="1" ht="28" customHeight="1" spans="2:9">
      <c r="B57" s="15" t="s">
        <v>115</v>
      </c>
      <c r="C57" s="15" t="s">
        <v>116</v>
      </c>
      <c r="D57" s="13">
        <v>15786316.45</v>
      </c>
      <c r="E57" s="13">
        <v>11901023.13</v>
      </c>
      <c r="F57" s="13">
        <f>D57-E57</f>
        <v>3885293.32</v>
      </c>
      <c r="G57" s="13"/>
      <c r="H57" s="13">
        <f>F57+G57</f>
        <v>3885293.32</v>
      </c>
      <c r="I57" s="13">
        <v>389</v>
      </c>
    </row>
    <row r="58" s="3" customFormat="1" ht="28" customHeight="1" spans="2:9">
      <c r="B58" s="15" t="s">
        <v>117</v>
      </c>
      <c r="C58" s="15" t="s">
        <v>118</v>
      </c>
      <c r="D58" s="13">
        <v>175196061.2</v>
      </c>
      <c r="E58" s="13">
        <v>127031570.1</v>
      </c>
      <c r="F58" s="13">
        <f>D58-E58</f>
        <v>48164491.1</v>
      </c>
      <c r="G58" s="13">
        <v>5300</v>
      </c>
      <c r="H58" s="13">
        <f>F58+G58</f>
        <v>48169791.1</v>
      </c>
      <c r="I58" s="13">
        <v>4817</v>
      </c>
    </row>
    <row r="59" s="3" customFormat="1" ht="28" customHeight="1" spans="2:9">
      <c r="B59" s="15" t="s">
        <v>119</v>
      </c>
      <c r="C59" s="15" t="s">
        <v>120</v>
      </c>
      <c r="D59" s="13">
        <v>710000</v>
      </c>
      <c r="E59" s="13">
        <v>681508</v>
      </c>
      <c r="F59" s="13">
        <f>D59-E59</f>
        <v>28492</v>
      </c>
      <c r="G59" s="13"/>
      <c r="H59" s="13">
        <f>F59+G59</f>
        <v>28492</v>
      </c>
      <c r="I59" s="13">
        <v>3</v>
      </c>
    </row>
    <row r="60" s="3" customFormat="1" ht="28" customHeight="1" spans="2:9">
      <c r="B60" s="15" t="s">
        <v>121</v>
      </c>
      <c r="C60" s="15" t="s">
        <v>122</v>
      </c>
      <c r="D60" s="13">
        <v>12867983.1</v>
      </c>
      <c r="E60" s="13">
        <v>11760827.1</v>
      </c>
      <c r="F60" s="13">
        <f>D60-E60</f>
        <v>1107156</v>
      </c>
      <c r="G60" s="13"/>
      <c r="H60" s="13">
        <f>F60+G60</f>
        <v>1107156</v>
      </c>
      <c r="I60" s="13">
        <v>111</v>
      </c>
    </row>
    <row r="61" s="3" customFormat="1" ht="28" customHeight="1" spans="2:9">
      <c r="B61" s="15" t="s">
        <v>123</v>
      </c>
      <c r="C61" s="15" t="s">
        <v>124</v>
      </c>
      <c r="D61" s="13">
        <v>57567987.85</v>
      </c>
      <c r="E61" s="13">
        <v>56595725.79</v>
      </c>
      <c r="F61" s="13">
        <f>D61-E61</f>
        <v>972262.060000002</v>
      </c>
      <c r="G61" s="13"/>
      <c r="H61" s="13">
        <f>F61+G61</f>
        <v>972262.060000002</v>
      </c>
      <c r="I61" s="13">
        <v>97</v>
      </c>
    </row>
    <row r="62" s="3" customFormat="1" ht="28" customHeight="1" spans="2:9">
      <c r="B62" s="15" t="s">
        <v>125</v>
      </c>
      <c r="C62" s="15" t="s">
        <v>126</v>
      </c>
      <c r="D62" s="13">
        <v>4595100</v>
      </c>
      <c r="E62" s="13">
        <v>3456119.97</v>
      </c>
      <c r="F62" s="13">
        <f>D62-E62</f>
        <v>1138980.03</v>
      </c>
      <c r="G62" s="13"/>
      <c r="H62" s="13">
        <f>F62+G62</f>
        <v>1138980.03</v>
      </c>
      <c r="I62" s="13">
        <v>114</v>
      </c>
    </row>
    <row r="63" s="3" customFormat="1" ht="28" customHeight="1" spans="2:9">
      <c r="B63" s="15" t="s">
        <v>127</v>
      </c>
      <c r="C63" s="15" t="s">
        <v>128</v>
      </c>
      <c r="D63" s="13">
        <v>3235840.63</v>
      </c>
      <c r="E63" s="13">
        <v>2635835.62</v>
      </c>
      <c r="F63" s="13">
        <f>D63-E63</f>
        <v>600005.01</v>
      </c>
      <c r="G63" s="13"/>
      <c r="H63" s="13">
        <f>F63+G63</f>
        <v>600005.01</v>
      </c>
      <c r="I63" s="13">
        <v>60</v>
      </c>
    </row>
    <row r="64" s="3" customFormat="1" ht="28" customHeight="1" spans="2:9">
      <c r="B64" s="15" t="s">
        <v>129</v>
      </c>
      <c r="C64" s="15" t="s">
        <v>130</v>
      </c>
      <c r="D64" s="13">
        <v>32275235.7</v>
      </c>
      <c r="E64" s="13">
        <v>19151159.2</v>
      </c>
      <c r="F64" s="13">
        <f>D64-E64</f>
        <v>13124076.5</v>
      </c>
      <c r="G64" s="13"/>
      <c r="H64" s="13">
        <f>F64+G64</f>
        <v>13124076.5</v>
      </c>
      <c r="I64" s="13">
        <v>1312</v>
      </c>
    </row>
    <row r="65" s="3" customFormat="1" ht="28" customHeight="1" spans="2:9">
      <c r="B65" s="15" t="s">
        <v>131</v>
      </c>
      <c r="C65" s="15" t="s">
        <v>132</v>
      </c>
      <c r="D65" s="13">
        <v>381539639.17</v>
      </c>
      <c r="E65" s="13">
        <v>283067811.51</v>
      </c>
      <c r="F65" s="13">
        <f>D65-E65</f>
        <v>98471827.66</v>
      </c>
      <c r="G65" s="13"/>
      <c r="H65" s="13">
        <f>F65+G65</f>
        <v>98471827.66</v>
      </c>
      <c r="I65" s="13">
        <v>9847</v>
      </c>
    </row>
    <row r="66" s="3" customFormat="1" ht="28" customHeight="1" spans="2:9">
      <c r="B66" s="15" t="s">
        <v>133</v>
      </c>
      <c r="C66" s="15" t="s">
        <v>134</v>
      </c>
      <c r="D66" s="13">
        <v>73761369.07</v>
      </c>
      <c r="E66" s="13">
        <v>48121992.82</v>
      </c>
      <c r="F66" s="13">
        <f>D66-E66</f>
        <v>25639376.25</v>
      </c>
      <c r="G66" s="13">
        <v>4600000</v>
      </c>
      <c r="H66" s="13">
        <f>F66+G66</f>
        <v>30239376.25</v>
      </c>
      <c r="I66" s="13">
        <v>3024</v>
      </c>
    </row>
    <row r="67" s="3" customFormat="1" ht="28" customHeight="1" spans="2:9">
      <c r="B67" s="15" t="s">
        <v>135</v>
      </c>
      <c r="C67" s="15" t="s">
        <v>136</v>
      </c>
      <c r="D67" s="13">
        <v>375700</v>
      </c>
      <c r="E67" s="13">
        <v>0</v>
      </c>
      <c r="F67" s="13">
        <f>D67-E67</f>
        <v>375700</v>
      </c>
      <c r="G67" s="13">
        <v>873700</v>
      </c>
      <c r="H67" s="13">
        <f>F67+G67</f>
        <v>1249400</v>
      </c>
      <c r="I67" s="13">
        <v>125</v>
      </c>
    </row>
    <row r="68" s="3" customFormat="1" ht="28" customHeight="1" spans="2:9">
      <c r="B68" s="15" t="s">
        <v>137</v>
      </c>
      <c r="C68" s="15" t="s">
        <v>138</v>
      </c>
      <c r="D68" s="13">
        <v>55403846.2</v>
      </c>
      <c r="E68" s="13">
        <v>47184874.2</v>
      </c>
      <c r="F68" s="13">
        <f>D68-E68</f>
        <v>8218972</v>
      </c>
      <c r="G68" s="13"/>
      <c r="H68" s="13">
        <f>F68+G68</f>
        <v>8218972</v>
      </c>
      <c r="I68" s="13">
        <v>822</v>
      </c>
    </row>
    <row r="69" s="3" customFormat="1" ht="28" customHeight="1" spans="2:9">
      <c r="B69" s="15" t="s">
        <v>139</v>
      </c>
      <c r="C69" s="15" t="s">
        <v>140</v>
      </c>
      <c r="D69" s="13">
        <v>77754700</v>
      </c>
      <c r="E69" s="13">
        <v>72556755</v>
      </c>
      <c r="F69" s="13">
        <f>D69-E69</f>
        <v>5197945</v>
      </c>
      <c r="G69" s="13">
        <v>91192500</v>
      </c>
      <c r="H69" s="13">
        <f>F69+G69</f>
        <v>96390445</v>
      </c>
      <c r="I69" s="13">
        <v>9639</v>
      </c>
    </row>
    <row r="70" s="3" customFormat="1" ht="28" customHeight="1" spans="2:9">
      <c r="B70" s="15" t="s">
        <v>141</v>
      </c>
      <c r="C70" s="15" t="s">
        <v>142</v>
      </c>
      <c r="D70" s="13">
        <v>53716996.76</v>
      </c>
      <c r="E70" s="13">
        <v>47801804.02</v>
      </c>
      <c r="F70" s="13">
        <f>D70-E70</f>
        <v>5915192.73999999</v>
      </c>
      <c r="G70" s="13"/>
      <c r="H70" s="13">
        <f>F70+G70</f>
        <v>5915192.73999999</v>
      </c>
      <c r="I70" s="13">
        <v>592</v>
      </c>
    </row>
    <row r="71" s="3" customFormat="1" ht="28" customHeight="1" spans="2:9">
      <c r="B71" s="15" t="s">
        <v>143</v>
      </c>
      <c r="C71" s="15" t="s">
        <v>144</v>
      </c>
      <c r="D71" s="13">
        <v>800000</v>
      </c>
      <c r="E71" s="13">
        <v>0</v>
      </c>
      <c r="F71" s="13">
        <f>D71-E71</f>
        <v>800000</v>
      </c>
      <c r="G71" s="13"/>
      <c r="H71" s="13">
        <f>F71+G71</f>
        <v>800000</v>
      </c>
      <c r="I71" s="13">
        <v>80</v>
      </c>
    </row>
    <row r="72" s="3" customFormat="1" ht="28" customHeight="1" spans="2:9">
      <c r="B72" s="15" t="s">
        <v>145</v>
      </c>
      <c r="C72" s="15" t="s">
        <v>146</v>
      </c>
      <c r="D72" s="13">
        <v>116863612.07</v>
      </c>
      <c r="E72" s="13">
        <v>103300979.96</v>
      </c>
      <c r="F72" s="13">
        <f>D72-E72</f>
        <v>13562632.11</v>
      </c>
      <c r="G72" s="13">
        <v>24846600</v>
      </c>
      <c r="H72" s="13">
        <f>F72+G72</f>
        <v>38409232.11</v>
      </c>
      <c r="I72" s="13">
        <v>3841</v>
      </c>
    </row>
    <row r="73" s="3" customFormat="1" ht="28" customHeight="1" spans="2:9">
      <c r="B73" s="15" t="s">
        <v>147</v>
      </c>
      <c r="C73" s="15" t="s">
        <v>148</v>
      </c>
      <c r="D73" s="13">
        <v>29880891.1</v>
      </c>
      <c r="E73" s="13">
        <v>22202707.44</v>
      </c>
      <c r="F73" s="13">
        <f>D73-E73</f>
        <v>7678183.66</v>
      </c>
      <c r="G73" s="13"/>
      <c r="H73" s="13">
        <f>F73+G73</f>
        <v>7678183.66</v>
      </c>
      <c r="I73" s="13">
        <v>768</v>
      </c>
    </row>
    <row r="74" s="3" customFormat="1" ht="28" customHeight="1" spans="2:9">
      <c r="B74" s="15" t="s">
        <v>149</v>
      </c>
      <c r="C74" s="15" t="s">
        <v>150</v>
      </c>
      <c r="D74" s="13">
        <v>31153353.68</v>
      </c>
      <c r="E74" s="13">
        <v>28181351.8</v>
      </c>
      <c r="F74" s="13">
        <f>D74-E74</f>
        <v>2972001.88</v>
      </c>
      <c r="G74" s="13"/>
      <c r="H74" s="13">
        <f>F74+G74</f>
        <v>2972001.88</v>
      </c>
      <c r="I74" s="13">
        <v>297</v>
      </c>
    </row>
    <row r="75" s="3" customFormat="1" ht="28" customHeight="1" spans="2:9">
      <c r="B75" s="15" t="s">
        <v>151</v>
      </c>
      <c r="C75" s="15" t="s">
        <v>152</v>
      </c>
      <c r="D75" s="13">
        <v>370184134.3</v>
      </c>
      <c r="E75" s="13">
        <v>303969841.3</v>
      </c>
      <c r="F75" s="13">
        <f>D75-E75</f>
        <v>66214293</v>
      </c>
      <c r="G75" s="13">
        <v>18546129.64</v>
      </c>
      <c r="H75" s="13">
        <f>F75+G75</f>
        <v>84760422.64</v>
      </c>
      <c r="I75" s="13">
        <v>8476</v>
      </c>
    </row>
    <row r="76" s="3" customFormat="1" ht="28" customHeight="1" spans="2:9">
      <c r="B76" s="15" t="s">
        <v>153</v>
      </c>
      <c r="C76" s="15" t="s">
        <v>154</v>
      </c>
      <c r="D76" s="13">
        <v>259564019.74</v>
      </c>
      <c r="E76" s="13">
        <v>215305311.07</v>
      </c>
      <c r="F76" s="13">
        <f>D76-E76</f>
        <v>44258708.67</v>
      </c>
      <c r="G76" s="13">
        <v>96951500</v>
      </c>
      <c r="H76" s="13">
        <f>F76+G76</f>
        <v>141210208.67</v>
      </c>
      <c r="I76" s="13">
        <v>14121</v>
      </c>
    </row>
    <row r="77" s="3" customFormat="1" ht="28" customHeight="1" spans="2:9">
      <c r="B77" s="15" t="s">
        <v>155</v>
      </c>
      <c r="C77" s="15" t="s">
        <v>156</v>
      </c>
      <c r="D77" s="13">
        <v>148979612.9</v>
      </c>
      <c r="E77" s="13">
        <v>113947011.71</v>
      </c>
      <c r="F77" s="13">
        <f>D77-E77</f>
        <v>35032601.19</v>
      </c>
      <c r="G77" s="13"/>
      <c r="H77" s="13">
        <f>F77+G77</f>
        <v>35032601.19</v>
      </c>
      <c r="I77" s="13">
        <v>3503</v>
      </c>
    </row>
    <row r="78" s="3" customFormat="1" ht="28" customHeight="1" spans="2:9">
      <c r="B78" s="15" t="s">
        <v>157</v>
      </c>
      <c r="C78" s="15" t="s">
        <v>158</v>
      </c>
      <c r="D78" s="13">
        <v>880182696.72</v>
      </c>
      <c r="E78" s="13">
        <v>783166653.91</v>
      </c>
      <c r="F78" s="13">
        <f>D78-E78</f>
        <v>97016042.8100001</v>
      </c>
      <c r="G78" s="13">
        <v>44108989</v>
      </c>
      <c r="H78" s="13">
        <f>F78+G78</f>
        <v>141125031.81</v>
      </c>
      <c r="I78" s="13">
        <v>14113</v>
      </c>
    </row>
    <row r="79" s="3" customFormat="1" ht="28" customHeight="1" spans="2:9">
      <c r="B79" s="15" t="s">
        <v>159</v>
      </c>
      <c r="C79" s="15" t="s">
        <v>160</v>
      </c>
      <c r="D79" s="13">
        <v>148344664.2</v>
      </c>
      <c r="E79" s="13">
        <v>79474917.03</v>
      </c>
      <c r="F79" s="13">
        <f>D79-E79</f>
        <v>68869747.17</v>
      </c>
      <c r="G79" s="13"/>
      <c r="H79" s="13">
        <f>F79+G79</f>
        <v>68869747.17</v>
      </c>
      <c r="I79" s="13">
        <v>6887</v>
      </c>
    </row>
    <row r="80" s="3" customFormat="1" ht="28" customHeight="1" spans="2:9">
      <c r="B80" s="15" t="s">
        <v>161</v>
      </c>
      <c r="C80" s="15" t="s">
        <v>162</v>
      </c>
      <c r="D80" s="13">
        <v>58357660.52</v>
      </c>
      <c r="E80" s="13">
        <v>32868748.12</v>
      </c>
      <c r="F80" s="13">
        <f>D80-E80</f>
        <v>25488912.4</v>
      </c>
      <c r="G80" s="13">
        <v>11314012.25</v>
      </c>
      <c r="H80" s="13">
        <f>F80+G80</f>
        <v>36802924.65</v>
      </c>
      <c r="I80" s="13">
        <v>3680</v>
      </c>
    </row>
    <row r="81" s="3" customFormat="1" ht="28" customHeight="1" spans="2:9">
      <c r="B81" s="15" t="s">
        <v>163</v>
      </c>
      <c r="C81" s="15" t="s">
        <v>164</v>
      </c>
      <c r="D81" s="13">
        <v>38080000</v>
      </c>
      <c r="E81" s="13">
        <v>27337600</v>
      </c>
      <c r="F81" s="13">
        <f>D81-E81</f>
        <v>10742400</v>
      </c>
      <c r="G81" s="13"/>
      <c r="H81" s="13">
        <f>F81+G81</f>
        <v>10742400</v>
      </c>
      <c r="I81" s="13">
        <v>1074</v>
      </c>
    </row>
    <row r="82" s="3" customFormat="1" ht="28" customHeight="1" spans="2:9">
      <c r="B82" s="15" t="s">
        <v>165</v>
      </c>
      <c r="C82" s="15" t="s">
        <v>166</v>
      </c>
      <c r="D82" s="13">
        <v>174549054.73</v>
      </c>
      <c r="E82" s="13">
        <v>155778649.62</v>
      </c>
      <c r="F82" s="13">
        <f>D82-E82</f>
        <v>18770405.11</v>
      </c>
      <c r="G82" s="13">
        <v>9320000</v>
      </c>
      <c r="H82" s="13">
        <f>F82+G82</f>
        <v>28090405.11</v>
      </c>
      <c r="I82" s="13">
        <v>2809</v>
      </c>
    </row>
    <row r="83" s="3" customFormat="1" ht="28" customHeight="1" spans="2:9">
      <c r="B83" s="15" t="s">
        <v>167</v>
      </c>
      <c r="C83" s="15" t="s">
        <v>168</v>
      </c>
      <c r="D83" s="13">
        <v>75010000</v>
      </c>
      <c r="E83" s="13">
        <v>38880000</v>
      </c>
      <c r="F83" s="13">
        <f>D83-E83</f>
        <v>36130000</v>
      </c>
      <c r="G83" s="13">
        <v>14680000</v>
      </c>
      <c r="H83" s="13">
        <f>F83+G83</f>
        <v>50810000</v>
      </c>
      <c r="I83" s="13">
        <v>5081</v>
      </c>
    </row>
    <row r="84" s="3" customFormat="1" ht="28" customHeight="1" spans="2:9">
      <c r="B84" s="15" t="s">
        <v>169</v>
      </c>
      <c r="C84" s="15" t="s">
        <v>170</v>
      </c>
      <c r="D84" s="13">
        <v>48010279</v>
      </c>
      <c r="E84" s="13">
        <v>33409284.3</v>
      </c>
      <c r="F84" s="13">
        <f>D84-E84</f>
        <v>14600994.7</v>
      </c>
      <c r="G84" s="13"/>
      <c r="H84" s="13">
        <f>F84+G84</f>
        <v>14600994.7</v>
      </c>
      <c r="I84" s="13">
        <v>1460</v>
      </c>
    </row>
    <row r="85" s="3" customFormat="1" ht="28" customHeight="1" spans="2:9">
      <c r="B85" s="15" t="s">
        <v>171</v>
      </c>
      <c r="C85" s="15" t="s">
        <v>172</v>
      </c>
      <c r="D85" s="13">
        <v>5638407.64</v>
      </c>
      <c r="E85" s="13">
        <v>3141717.31</v>
      </c>
      <c r="F85" s="13">
        <f>D85-E85</f>
        <v>2496690.33</v>
      </c>
      <c r="G85" s="13"/>
      <c r="H85" s="13">
        <f>F85+G85</f>
        <v>2496690.33</v>
      </c>
      <c r="I85" s="13">
        <v>250</v>
      </c>
    </row>
    <row r="86" s="3" customFormat="1" ht="28" customHeight="1" spans="2:9">
      <c r="B86" s="15" t="s">
        <v>173</v>
      </c>
      <c r="C86" s="15" t="s">
        <v>174</v>
      </c>
      <c r="D86" s="13">
        <v>1323808.67</v>
      </c>
      <c r="E86" s="13">
        <v>1243083.31</v>
      </c>
      <c r="F86" s="13">
        <f>D86-E86</f>
        <v>80725.3599999999</v>
      </c>
      <c r="G86" s="13"/>
      <c r="H86" s="13">
        <f>F86+G86</f>
        <v>80725.3599999999</v>
      </c>
      <c r="I86" s="13">
        <v>8</v>
      </c>
    </row>
    <row r="87" s="3" customFormat="1" ht="28" customHeight="1" spans="2:9">
      <c r="B87" s="15" t="s">
        <v>175</v>
      </c>
      <c r="C87" s="15" t="s">
        <v>176</v>
      </c>
      <c r="D87" s="13">
        <v>11248773.38</v>
      </c>
      <c r="E87" s="13">
        <v>9631690.72</v>
      </c>
      <c r="F87" s="13">
        <f>D87-E87</f>
        <v>1617082.66</v>
      </c>
      <c r="G87" s="13"/>
      <c r="H87" s="13">
        <f>F87+G87</f>
        <v>1617082.66</v>
      </c>
      <c r="I87" s="13">
        <v>162</v>
      </c>
    </row>
    <row r="88" s="3" customFormat="1" ht="28" customHeight="1" spans="2:9">
      <c r="B88" s="15" t="s">
        <v>177</v>
      </c>
      <c r="C88" s="15" t="s">
        <v>178</v>
      </c>
      <c r="D88" s="13">
        <v>1504201.62</v>
      </c>
      <c r="E88" s="13">
        <v>1457464.56</v>
      </c>
      <c r="F88" s="13">
        <f>D88-E88</f>
        <v>46737.0600000001</v>
      </c>
      <c r="G88" s="13"/>
      <c r="H88" s="13">
        <f>F88+G88</f>
        <v>46737.0600000001</v>
      </c>
      <c r="I88" s="13">
        <v>5</v>
      </c>
    </row>
    <row r="89" s="3" customFormat="1" ht="28" customHeight="1" spans="2:9">
      <c r="B89" s="15" t="s">
        <v>179</v>
      </c>
      <c r="C89" s="15" t="s">
        <v>180</v>
      </c>
      <c r="D89" s="13">
        <v>16107076.82</v>
      </c>
      <c r="E89" s="13">
        <v>14535214.72</v>
      </c>
      <c r="F89" s="13">
        <f>D89-E89</f>
        <v>1571862.1</v>
      </c>
      <c r="G89" s="13">
        <v>6259600</v>
      </c>
      <c r="H89" s="13">
        <f>F89+G89</f>
        <v>7831462.1</v>
      </c>
      <c r="I89" s="13">
        <v>783</v>
      </c>
    </row>
    <row r="90" s="3" customFormat="1" ht="28" customHeight="1" spans="2:9">
      <c r="B90" s="15" t="s">
        <v>181</v>
      </c>
      <c r="C90" s="15" t="s">
        <v>182</v>
      </c>
      <c r="D90" s="13">
        <v>15294233.93</v>
      </c>
      <c r="E90" s="13">
        <v>14012438.7</v>
      </c>
      <c r="F90" s="13">
        <f>D90-E90</f>
        <v>1281795.23</v>
      </c>
      <c r="G90" s="13"/>
      <c r="H90" s="13">
        <f>F90+G90</f>
        <v>1281795.23</v>
      </c>
      <c r="I90" s="13">
        <v>128</v>
      </c>
    </row>
    <row r="91" s="3" customFormat="1" ht="28" customHeight="1" spans="2:9">
      <c r="B91" s="15" t="s">
        <v>183</v>
      </c>
      <c r="C91" s="15" t="s">
        <v>184</v>
      </c>
      <c r="D91" s="13">
        <v>10638446.86</v>
      </c>
      <c r="E91" s="13">
        <v>7322446.86</v>
      </c>
      <c r="F91" s="13">
        <f>D91-E91</f>
        <v>3316000</v>
      </c>
      <c r="G91" s="13">
        <v>1500000</v>
      </c>
      <c r="H91" s="13">
        <f>F91+G91</f>
        <v>4816000</v>
      </c>
      <c r="I91" s="13">
        <v>482</v>
      </c>
    </row>
    <row r="92" s="3" customFormat="1" ht="28" customHeight="1" spans="2:9">
      <c r="B92" s="15" t="s">
        <v>185</v>
      </c>
      <c r="C92" s="15" t="s">
        <v>186</v>
      </c>
      <c r="D92" s="13">
        <v>72491669.56</v>
      </c>
      <c r="E92" s="13">
        <v>35824998.09</v>
      </c>
      <c r="F92" s="13">
        <f>D92-E92</f>
        <v>36666671.47</v>
      </c>
      <c r="G92" s="13">
        <v>72031800</v>
      </c>
      <c r="H92" s="13">
        <f>F92+G92</f>
        <v>108698471.47</v>
      </c>
      <c r="I92" s="13">
        <v>10870</v>
      </c>
    </row>
    <row r="93" s="3" customFormat="1" ht="28" customHeight="1" spans="2:9">
      <c r="B93" s="15" t="s">
        <v>187</v>
      </c>
      <c r="C93" s="15" t="s">
        <v>188</v>
      </c>
      <c r="D93" s="13">
        <v>37436045.46</v>
      </c>
      <c r="E93" s="13">
        <v>33315322.24</v>
      </c>
      <c r="F93" s="13">
        <f>D93-E93</f>
        <v>4120723.22</v>
      </c>
      <c r="G93" s="13">
        <v>169900</v>
      </c>
      <c r="H93" s="13">
        <f>F93+G93</f>
        <v>4290623.22</v>
      </c>
      <c r="I93" s="13">
        <v>429</v>
      </c>
    </row>
    <row r="94" s="3" customFormat="1" ht="28" customHeight="1" spans="2:9">
      <c r="B94" s="15" t="s">
        <v>189</v>
      </c>
      <c r="C94" s="15" t="s">
        <v>190</v>
      </c>
      <c r="D94" s="13">
        <v>141897247.65</v>
      </c>
      <c r="E94" s="13">
        <v>128312870.65</v>
      </c>
      <c r="F94" s="13">
        <f>D94-E94</f>
        <v>13584377</v>
      </c>
      <c r="G94" s="13"/>
      <c r="H94" s="13">
        <f>F94+G94</f>
        <v>13584377</v>
      </c>
      <c r="I94" s="13">
        <v>1358</v>
      </c>
    </row>
    <row r="95" s="3" customFormat="1" ht="28" customHeight="1" spans="2:9">
      <c r="B95" s="15" t="s">
        <v>191</v>
      </c>
      <c r="C95" s="15" t="s">
        <v>192</v>
      </c>
      <c r="D95" s="13">
        <v>8017103</v>
      </c>
      <c r="E95" s="13">
        <v>4113235</v>
      </c>
      <c r="F95" s="13">
        <f>D95-E95</f>
        <v>3903868</v>
      </c>
      <c r="G95" s="13"/>
      <c r="H95" s="13">
        <f>F95+G95</f>
        <v>3903868</v>
      </c>
      <c r="I95" s="13">
        <v>390</v>
      </c>
    </row>
    <row r="96" s="3" customFormat="1" ht="28" customHeight="1" spans="2:9">
      <c r="B96" s="15" t="s">
        <v>193</v>
      </c>
      <c r="C96" s="15" t="s">
        <v>194</v>
      </c>
      <c r="D96" s="13">
        <v>3385557.37</v>
      </c>
      <c r="E96" s="13">
        <v>3177098.8</v>
      </c>
      <c r="F96" s="13">
        <f>D96-E96</f>
        <v>208458.57</v>
      </c>
      <c r="G96" s="13"/>
      <c r="H96" s="13">
        <f>F96+G96</f>
        <v>208458.57</v>
      </c>
      <c r="I96" s="13">
        <v>21</v>
      </c>
    </row>
    <row r="97" s="3" customFormat="1" ht="28" customHeight="1" spans="2:9">
      <c r="B97" s="15" t="s">
        <v>195</v>
      </c>
      <c r="C97" s="15" t="s">
        <v>196</v>
      </c>
      <c r="D97" s="13">
        <v>5199606.8</v>
      </c>
      <c r="E97" s="13">
        <v>1392183.24</v>
      </c>
      <c r="F97" s="13">
        <f>D97-E97</f>
        <v>3807423.56</v>
      </c>
      <c r="G97" s="13">
        <v>3990002.82</v>
      </c>
      <c r="H97" s="13">
        <f>F97+G97</f>
        <v>7797426.38</v>
      </c>
      <c r="I97" s="13">
        <v>780</v>
      </c>
    </row>
    <row r="98" s="3" customFormat="1" ht="28" customHeight="1" spans="2:9">
      <c r="B98" s="15" t="s">
        <v>197</v>
      </c>
      <c r="C98" s="15" t="s">
        <v>198</v>
      </c>
      <c r="D98" s="13">
        <v>29139054.62</v>
      </c>
      <c r="E98" s="13">
        <v>25293564.84</v>
      </c>
      <c r="F98" s="13">
        <f>D98-E98</f>
        <v>3845489.78</v>
      </c>
      <c r="G98" s="13">
        <v>800000</v>
      </c>
      <c r="H98" s="13">
        <f>F98+G98</f>
        <v>4645489.78</v>
      </c>
      <c r="I98" s="13">
        <v>465</v>
      </c>
    </row>
    <row r="99" s="3" customFormat="1" ht="28" customHeight="1" spans="2:9">
      <c r="B99" s="15" t="s">
        <v>199</v>
      </c>
      <c r="C99" s="15" t="s">
        <v>200</v>
      </c>
      <c r="D99" s="13">
        <v>20818176.91</v>
      </c>
      <c r="E99" s="13">
        <v>6294829</v>
      </c>
      <c r="F99" s="13">
        <f>D99-E99</f>
        <v>14523347.91</v>
      </c>
      <c r="G99" s="13"/>
      <c r="H99" s="13">
        <f>F99+G99</f>
        <v>14523347.91</v>
      </c>
      <c r="I99" s="13">
        <v>1452</v>
      </c>
    </row>
    <row r="100" s="3" customFormat="1" ht="28" customHeight="1" spans="2:9">
      <c r="B100" s="15" t="s">
        <v>201</v>
      </c>
      <c r="C100" s="15" t="s">
        <v>202</v>
      </c>
      <c r="D100" s="13">
        <v>20246942.27</v>
      </c>
      <c r="E100" s="13">
        <v>18633690.65</v>
      </c>
      <c r="F100" s="13">
        <f>D100-E100</f>
        <v>1613251.62</v>
      </c>
      <c r="G100" s="13">
        <v>8990000</v>
      </c>
      <c r="H100" s="13">
        <f>F100+G100</f>
        <v>10603251.62</v>
      </c>
      <c r="I100" s="13">
        <v>1060</v>
      </c>
    </row>
    <row r="101" s="3" customFormat="1" ht="28" customHeight="1" spans="2:9">
      <c r="B101" s="15" t="s">
        <v>203</v>
      </c>
      <c r="C101" s="15" t="s">
        <v>204</v>
      </c>
      <c r="D101" s="13">
        <v>4918465.6</v>
      </c>
      <c r="E101" s="13">
        <v>4444298.91</v>
      </c>
      <c r="F101" s="13">
        <f>D101-E101</f>
        <v>474166.689999999</v>
      </c>
      <c r="G101" s="13">
        <v>5222501.4</v>
      </c>
      <c r="H101" s="13">
        <f>F101+G101</f>
        <v>5696668.09</v>
      </c>
      <c r="I101" s="13">
        <v>570</v>
      </c>
    </row>
    <row r="102" s="3" customFormat="1" ht="28" customHeight="1" spans="2:9">
      <c r="B102" s="10"/>
      <c r="C102" s="10"/>
      <c r="D102" s="17"/>
      <c r="E102" s="17"/>
      <c r="F102" s="17"/>
      <c r="G102" s="21"/>
      <c r="H102" s="22"/>
      <c r="I102" s="24"/>
    </row>
    <row r="103" s="3" customFormat="1" ht="28" customHeight="1" spans="2:9">
      <c r="B103" s="18" t="s">
        <v>11</v>
      </c>
      <c r="C103" s="15" t="s">
        <v>205</v>
      </c>
      <c r="D103" s="13">
        <f>D104+D106+D108+D116+D125+D127</f>
        <v>520654278.22</v>
      </c>
      <c r="E103" s="13">
        <f>E104+E106+E108+E116+E125+E127</f>
        <v>500206904.62</v>
      </c>
      <c r="F103" s="13">
        <f>F104+F106+F108+F116+F125+F127</f>
        <v>20447373.6</v>
      </c>
      <c r="G103" s="13">
        <f>G104+G106+G108+G116+G125+G127</f>
        <v>42701000</v>
      </c>
      <c r="H103" s="23">
        <f>F103+G103</f>
        <v>63148373.6</v>
      </c>
      <c r="I103" s="13">
        <f>I104+I106+I108+I116</f>
        <v>6315</v>
      </c>
    </row>
    <row r="104" s="3" customFormat="1" ht="28" customHeight="1" spans="2:9">
      <c r="B104" s="19" t="s">
        <v>206</v>
      </c>
      <c r="C104" s="15" t="s">
        <v>207</v>
      </c>
      <c r="D104" s="13">
        <v>20000</v>
      </c>
      <c r="E104" s="13">
        <v>20000</v>
      </c>
      <c r="F104" s="13">
        <v>0</v>
      </c>
      <c r="G104" s="13">
        <v>10000</v>
      </c>
      <c r="H104" s="23">
        <f>F104+G104</f>
        <v>10000</v>
      </c>
      <c r="I104" s="13">
        <v>1</v>
      </c>
    </row>
    <row r="105" s="3" customFormat="1" ht="28" customHeight="1" spans="2:9">
      <c r="B105" s="20">
        <v>2070701</v>
      </c>
      <c r="C105" s="15" t="s">
        <v>208</v>
      </c>
      <c r="D105" s="13">
        <v>20000</v>
      </c>
      <c r="E105" s="13">
        <v>20000</v>
      </c>
      <c r="F105" s="13">
        <v>0</v>
      </c>
      <c r="G105" s="13">
        <v>10000</v>
      </c>
      <c r="H105" s="23">
        <f>F105+G105</f>
        <v>10000</v>
      </c>
      <c r="I105" s="13"/>
    </row>
    <row r="106" s="3" customFormat="1" ht="28" customHeight="1" spans="2:9">
      <c r="B106" s="19" t="s">
        <v>209</v>
      </c>
      <c r="C106" s="15" t="s">
        <v>210</v>
      </c>
      <c r="D106" s="13">
        <v>36000</v>
      </c>
      <c r="E106" s="13">
        <v>18000</v>
      </c>
      <c r="F106" s="13">
        <v>18000</v>
      </c>
      <c r="G106" s="13"/>
      <c r="H106" s="23">
        <f>F106+G106</f>
        <v>18000</v>
      </c>
      <c r="I106" s="13">
        <v>2</v>
      </c>
    </row>
    <row r="107" s="3" customFormat="1" ht="28" customHeight="1" spans="2:9">
      <c r="B107" s="20">
        <v>2082201</v>
      </c>
      <c r="C107" s="15" t="s">
        <v>211</v>
      </c>
      <c r="D107" s="13">
        <v>36000</v>
      </c>
      <c r="E107" s="13">
        <v>18000</v>
      </c>
      <c r="F107" s="13">
        <v>18000</v>
      </c>
      <c r="G107" s="13"/>
      <c r="H107" s="23">
        <f>F107+G107</f>
        <v>18000</v>
      </c>
      <c r="I107" s="13"/>
    </row>
    <row r="108" s="3" customFormat="1" ht="28" customHeight="1" spans="2:9">
      <c r="B108" s="20" t="s">
        <v>212</v>
      </c>
      <c r="C108" s="15" t="s">
        <v>213</v>
      </c>
      <c r="D108" s="13">
        <v>54424075</v>
      </c>
      <c r="E108" s="13">
        <v>42280830.4</v>
      </c>
      <c r="F108" s="13">
        <v>12143244.6</v>
      </c>
      <c r="G108" s="13">
        <f>SUM(G109:G115)</f>
        <v>41030000</v>
      </c>
      <c r="H108" s="23">
        <f>F108+G108</f>
        <v>53173244.6</v>
      </c>
      <c r="I108" s="13">
        <v>5317</v>
      </c>
    </row>
    <row r="109" s="3" customFormat="1" ht="28" customHeight="1" spans="2:9">
      <c r="B109" s="20">
        <v>2120801</v>
      </c>
      <c r="C109" s="15" t="s">
        <v>214</v>
      </c>
      <c r="D109" s="13">
        <v>40000000</v>
      </c>
      <c r="E109" s="13">
        <v>31755781.4</v>
      </c>
      <c r="F109" s="13">
        <v>8244218.6</v>
      </c>
      <c r="G109" s="13">
        <f>28710000-930000</f>
        <v>27780000</v>
      </c>
      <c r="H109" s="23">
        <f>F109+G109</f>
        <v>36024218.6</v>
      </c>
      <c r="I109" s="13">
        <v>3602</v>
      </c>
    </row>
    <row r="110" s="3" customFormat="1" ht="28" customHeight="1" spans="2:9">
      <c r="B110" s="20">
        <v>2120806</v>
      </c>
      <c r="C110" s="15" t="s">
        <v>215</v>
      </c>
      <c r="D110" s="13">
        <v>814000</v>
      </c>
      <c r="E110" s="13">
        <v>786000</v>
      </c>
      <c r="F110" s="13">
        <v>28000</v>
      </c>
      <c r="G110" s="13"/>
      <c r="H110" s="23">
        <f>F110+G110</f>
        <v>28000</v>
      </c>
      <c r="I110" s="13">
        <v>3</v>
      </c>
    </row>
    <row r="111" s="3" customFormat="1" ht="28" customHeight="1" spans="2:9">
      <c r="B111" s="20">
        <v>2120816</v>
      </c>
      <c r="C111" s="15" t="s">
        <v>216</v>
      </c>
      <c r="D111" s="13">
        <v>2502600</v>
      </c>
      <c r="E111" s="13">
        <v>1606000</v>
      </c>
      <c r="F111" s="13">
        <v>896600</v>
      </c>
      <c r="G111" s="13"/>
      <c r="H111" s="23">
        <f>F111+G111</f>
        <v>896600</v>
      </c>
      <c r="I111" s="13">
        <v>90</v>
      </c>
    </row>
    <row r="112" s="3" customFormat="1" ht="28" customHeight="1" spans="2:9">
      <c r="B112" s="20">
        <v>2121001</v>
      </c>
      <c r="C112" s="15" t="s">
        <v>214</v>
      </c>
      <c r="D112" s="13">
        <v>9008675</v>
      </c>
      <c r="E112" s="13">
        <v>6034249</v>
      </c>
      <c r="F112" s="13">
        <v>2974426</v>
      </c>
      <c r="G112" s="13">
        <v>3240000</v>
      </c>
      <c r="H112" s="23">
        <f>F112+G112</f>
        <v>6214426</v>
      </c>
      <c r="I112" s="13">
        <v>621</v>
      </c>
    </row>
    <row r="113" s="3" customFormat="1" ht="28" customHeight="1" spans="2:9">
      <c r="B113" s="20">
        <v>21211</v>
      </c>
      <c r="C113" s="15" t="s">
        <v>217</v>
      </c>
      <c r="D113" s="13">
        <v>398800</v>
      </c>
      <c r="E113" s="13">
        <v>398800</v>
      </c>
      <c r="F113" s="13">
        <v>0</v>
      </c>
      <c r="G113" s="13">
        <v>8080000</v>
      </c>
      <c r="H113" s="23">
        <f>F113+G113</f>
        <v>8080000</v>
      </c>
      <c r="I113" s="13">
        <v>808</v>
      </c>
    </row>
    <row r="114" s="3" customFormat="1" ht="28" customHeight="1" spans="2:9">
      <c r="B114" s="20">
        <v>21213</v>
      </c>
      <c r="C114" s="15" t="s">
        <v>218</v>
      </c>
      <c r="D114" s="13"/>
      <c r="E114" s="13"/>
      <c r="F114" s="13"/>
      <c r="G114" s="13">
        <v>420000</v>
      </c>
      <c r="H114" s="23">
        <f>F114+G114</f>
        <v>420000</v>
      </c>
      <c r="I114" s="13">
        <v>42</v>
      </c>
    </row>
    <row r="115" s="3" customFormat="1" ht="28" customHeight="1" spans="2:9">
      <c r="B115" s="20">
        <v>2121401</v>
      </c>
      <c r="C115" s="15" t="s">
        <v>219</v>
      </c>
      <c r="D115" s="13">
        <v>1700000</v>
      </c>
      <c r="E115" s="13">
        <v>1700000</v>
      </c>
      <c r="F115" s="13">
        <v>0</v>
      </c>
      <c r="G115" s="13">
        <v>1510000</v>
      </c>
      <c r="H115" s="23">
        <f>F115+G115</f>
        <v>1510000</v>
      </c>
      <c r="I115" s="13">
        <v>151</v>
      </c>
    </row>
    <row r="116" s="3" customFormat="1" ht="28" customHeight="1" spans="2:9">
      <c r="B116" s="20" t="s">
        <v>220</v>
      </c>
      <c r="C116" s="15" t="s">
        <v>204</v>
      </c>
      <c r="D116" s="13">
        <v>393217956.02</v>
      </c>
      <c r="E116" s="13">
        <v>384931827.02</v>
      </c>
      <c r="F116" s="13">
        <v>8286129</v>
      </c>
      <c r="G116" s="13">
        <f>1651000+10000</f>
        <v>1661000</v>
      </c>
      <c r="H116" s="23">
        <f>F116+G116</f>
        <v>9947129</v>
      </c>
      <c r="I116" s="13">
        <v>995</v>
      </c>
    </row>
    <row r="117" s="3" customFormat="1" ht="43" customHeight="1" spans="2:9">
      <c r="B117" s="20">
        <v>2290402</v>
      </c>
      <c r="C117" s="15" t="s">
        <v>221</v>
      </c>
      <c r="D117" s="13">
        <v>382000000</v>
      </c>
      <c r="E117" s="13">
        <v>376160671</v>
      </c>
      <c r="F117" s="13">
        <v>5839329</v>
      </c>
      <c r="G117" s="13"/>
      <c r="H117" s="23"/>
      <c r="I117" s="13"/>
    </row>
    <row r="118" s="3" customFormat="1" ht="31" customHeight="1" spans="2:9">
      <c r="B118" s="20">
        <v>2296002</v>
      </c>
      <c r="C118" s="15" t="s">
        <v>222</v>
      </c>
      <c r="D118" s="13">
        <v>3585300</v>
      </c>
      <c r="E118" s="13">
        <v>1903855</v>
      </c>
      <c r="F118" s="13">
        <v>1681445</v>
      </c>
      <c r="G118" s="13"/>
      <c r="H118" s="23"/>
      <c r="I118" s="13"/>
    </row>
    <row r="119" s="3" customFormat="1" ht="31" customHeight="1" spans="2:9">
      <c r="B119" s="20">
        <v>2296003</v>
      </c>
      <c r="C119" s="15" t="s">
        <v>223</v>
      </c>
      <c r="D119" s="13">
        <v>639300</v>
      </c>
      <c r="E119" s="13">
        <v>425800</v>
      </c>
      <c r="F119" s="13">
        <v>213500</v>
      </c>
      <c r="G119" s="13"/>
      <c r="H119" s="23"/>
      <c r="I119" s="13"/>
    </row>
    <row r="120" s="3" customFormat="1" ht="31" customHeight="1" spans="2:9">
      <c r="B120" s="20">
        <v>2296004</v>
      </c>
      <c r="C120" s="15" t="s">
        <v>224</v>
      </c>
      <c r="D120" s="13">
        <v>390420</v>
      </c>
      <c r="E120" s="13">
        <v>256068</v>
      </c>
      <c r="F120" s="13">
        <v>134352</v>
      </c>
      <c r="G120" s="13"/>
      <c r="H120" s="23"/>
      <c r="I120" s="13"/>
    </row>
    <row r="121" s="3" customFormat="1" ht="31" customHeight="1" spans="2:9">
      <c r="B121" s="20">
        <v>2296006</v>
      </c>
      <c r="C121" s="15" t="s">
        <v>225</v>
      </c>
      <c r="D121" s="13">
        <v>1612936.02</v>
      </c>
      <c r="E121" s="13">
        <v>1195433.02</v>
      </c>
      <c r="F121" s="13">
        <v>417503</v>
      </c>
      <c r="G121" s="13"/>
      <c r="H121" s="23"/>
      <c r="I121" s="13"/>
    </row>
    <row r="122" s="3" customFormat="1" ht="31" customHeight="1" spans="2:9">
      <c r="B122" s="20">
        <v>2296010</v>
      </c>
      <c r="C122" s="15" t="s">
        <v>226</v>
      </c>
      <c r="D122" s="13">
        <v>300000</v>
      </c>
      <c r="E122" s="13">
        <v>300000</v>
      </c>
      <c r="F122" s="13">
        <v>0</v>
      </c>
      <c r="G122" s="13"/>
      <c r="H122" s="23"/>
      <c r="I122" s="13"/>
    </row>
    <row r="123" s="3" customFormat="1" ht="31" customHeight="1" spans="2:9">
      <c r="B123" s="20">
        <v>2296013</v>
      </c>
      <c r="C123" s="15" t="s">
        <v>227</v>
      </c>
      <c r="D123" s="13">
        <v>1690000</v>
      </c>
      <c r="E123" s="13">
        <v>1690000</v>
      </c>
      <c r="F123" s="13">
        <v>0</v>
      </c>
      <c r="G123" s="13"/>
      <c r="H123" s="23"/>
      <c r="I123" s="13"/>
    </row>
    <row r="124" s="3" customFormat="1" ht="31" customHeight="1" spans="2:9">
      <c r="B124" s="20">
        <v>2296099</v>
      </c>
      <c r="C124" s="15" t="s">
        <v>228</v>
      </c>
      <c r="D124" s="13">
        <v>3000000</v>
      </c>
      <c r="E124" s="13">
        <v>3000000</v>
      </c>
      <c r="F124" s="13">
        <v>0</v>
      </c>
      <c r="G124" s="13"/>
      <c r="H124" s="23"/>
      <c r="I124" s="13"/>
    </row>
    <row r="125" s="3" customFormat="1" ht="31" customHeight="1" spans="2:9">
      <c r="B125" s="20">
        <v>232</v>
      </c>
      <c r="C125" s="15" t="s">
        <v>229</v>
      </c>
      <c r="D125" s="13">
        <v>72623000</v>
      </c>
      <c r="E125" s="13">
        <v>72623000</v>
      </c>
      <c r="F125" s="13"/>
      <c r="G125" s="13"/>
      <c r="H125" s="23">
        <f>F125+G125</f>
        <v>0</v>
      </c>
      <c r="I125" s="13"/>
    </row>
    <row r="126" s="3" customFormat="1" ht="31" customHeight="1" spans="2:9">
      <c r="B126" s="20">
        <v>2320411</v>
      </c>
      <c r="C126" s="15" t="s">
        <v>230</v>
      </c>
      <c r="D126" s="13">
        <v>72623000</v>
      </c>
      <c r="E126" s="13">
        <v>72623000</v>
      </c>
      <c r="F126" s="13">
        <v>72623000</v>
      </c>
      <c r="G126" s="13"/>
      <c r="H126" s="23"/>
      <c r="I126" s="13"/>
    </row>
    <row r="127" s="3" customFormat="1" ht="31" customHeight="1" spans="2:9">
      <c r="B127" s="20">
        <v>233</v>
      </c>
      <c r="C127" s="15" t="s">
        <v>231</v>
      </c>
      <c r="D127" s="13">
        <v>333247.2</v>
      </c>
      <c r="E127" s="13">
        <v>333247.2</v>
      </c>
      <c r="F127" s="13"/>
      <c r="G127" s="13"/>
      <c r="H127" s="23">
        <f>F127+G127</f>
        <v>0</v>
      </c>
      <c r="I127" s="13"/>
    </row>
    <row r="128" s="3" customFormat="1" ht="39" customHeight="1" spans="2:9">
      <c r="B128" s="20">
        <v>2330498</v>
      </c>
      <c r="C128" s="15" t="s">
        <v>232</v>
      </c>
      <c r="D128" s="13">
        <v>333247.2</v>
      </c>
      <c r="E128" s="13">
        <v>333247.2</v>
      </c>
      <c r="F128" s="13">
        <v>333247.2</v>
      </c>
      <c r="G128" s="13"/>
      <c r="H128" s="23"/>
      <c r="I128" s="13"/>
    </row>
    <row r="129" spans="7:8">
      <c r="G129" s="25"/>
      <c r="H129" s="26"/>
    </row>
    <row r="130" spans="7:8">
      <c r="G130" s="25"/>
      <c r="H130" s="26"/>
    </row>
    <row r="131" spans="7:8">
      <c r="G131" s="27"/>
      <c r="H131" s="26"/>
    </row>
    <row r="132" spans="7:8">
      <c r="G132" s="25"/>
      <c r="H132" s="26"/>
    </row>
    <row r="133" spans="7:8">
      <c r="G133" s="25"/>
      <c r="H133" s="26"/>
    </row>
    <row r="134" spans="7:8">
      <c r="G134" s="25"/>
      <c r="H134" s="26"/>
    </row>
    <row r="135" spans="7:8">
      <c r="G135" s="25"/>
      <c r="H135" s="26"/>
    </row>
    <row r="136" spans="7:8">
      <c r="G136" s="25"/>
      <c r="H136" s="26"/>
    </row>
    <row r="137" spans="7:8">
      <c r="G137" s="25"/>
      <c r="H137" s="26"/>
    </row>
    <row r="138" spans="7:8">
      <c r="G138" s="27"/>
      <c r="H138" s="26"/>
    </row>
    <row r="139" spans="7:8">
      <c r="G139" s="25"/>
      <c r="H139" s="26"/>
    </row>
    <row r="140" spans="7:8">
      <c r="G140" s="25"/>
      <c r="H140" s="26"/>
    </row>
    <row r="141" spans="7:8">
      <c r="G141" s="25"/>
      <c r="H141" s="26"/>
    </row>
    <row r="142" spans="7:8">
      <c r="G142" s="25"/>
      <c r="H142" s="26"/>
    </row>
    <row r="143" spans="7:8">
      <c r="G143" s="25"/>
      <c r="H143" s="26"/>
    </row>
    <row r="144" spans="7:8">
      <c r="G144" s="25"/>
      <c r="H144" s="26"/>
    </row>
    <row r="145" spans="7:8">
      <c r="G145" s="25"/>
      <c r="H145" s="26"/>
    </row>
    <row r="146" spans="7:8">
      <c r="G146" s="25"/>
      <c r="H146" s="26"/>
    </row>
    <row r="147" spans="7:8">
      <c r="G147" s="25"/>
      <c r="H147" s="26"/>
    </row>
    <row r="148" spans="7:8">
      <c r="G148" s="25"/>
      <c r="H148" s="26"/>
    </row>
    <row r="149" spans="7:8">
      <c r="G149" s="25"/>
      <c r="H149" s="26"/>
    </row>
    <row r="150" spans="7:8">
      <c r="G150" s="25"/>
      <c r="H150" s="26"/>
    </row>
    <row r="151" spans="7:8">
      <c r="G151" s="25"/>
      <c r="H151" s="26"/>
    </row>
    <row r="152" spans="7:8">
      <c r="G152" s="25"/>
      <c r="H152" s="26"/>
    </row>
    <row r="153" spans="7:8">
      <c r="G153" s="25"/>
      <c r="H153" s="26"/>
    </row>
    <row r="154" spans="7:8">
      <c r="G154" s="25"/>
      <c r="H154" s="26"/>
    </row>
    <row r="155" spans="7:8">
      <c r="G155" s="25"/>
      <c r="H155" s="26"/>
    </row>
    <row r="156" spans="7:8">
      <c r="G156" s="27"/>
      <c r="H156" s="26"/>
    </row>
    <row r="157" spans="7:8">
      <c r="G157" s="27"/>
      <c r="H157" s="26"/>
    </row>
    <row r="158" spans="7:8">
      <c r="G158" s="27"/>
      <c r="H158" s="26"/>
    </row>
    <row r="159" spans="7:8">
      <c r="G159" s="27"/>
      <c r="H159" s="26"/>
    </row>
    <row r="160" spans="7:8">
      <c r="G160" s="25"/>
      <c r="H160" s="26"/>
    </row>
    <row r="161" spans="7:8">
      <c r="G161" s="25"/>
      <c r="H161" s="26"/>
    </row>
    <row r="162" spans="7:8">
      <c r="G162" s="25"/>
      <c r="H162" s="26"/>
    </row>
    <row r="163" spans="7:8">
      <c r="G163" s="25"/>
      <c r="H163" s="26"/>
    </row>
    <row r="164" spans="7:8">
      <c r="G164" s="25"/>
      <c r="H164" s="26"/>
    </row>
    <row r="165" spans="7:8">
      <c r="G165" s="25"/>
      <c r="H165" s="26"/>
    </row>
    <row r="166" spans="7:8">
      <c r="G166" s="25"/>
      <c r="H166" s="26"/>
    </row>
    <row r="167" spans="7:8">
      <c r="G167" s="25"/>
      <c r="H167" s="26"/>
    </row>
    <row r="168" spans="7:8">
      <c r="G168" s="25"/>
      <c r="H168" s="26"/>
    </row>
    <row r="169" spans="7:8">
      <c r="G169" s="25"/>
      <c r="H169" s="26"/>
    </row>
    <row r="170" spans="7:8">
      <c r="G170" s="25"/>
      <c r="H170" s="26"/>
    </row>
    <row r="171" spans="7:8">
      <c r="G171" s="25"/>
      <c r="H171" s="26"/>
    </row>
    <row r="172" spans="7:8">
      <c r="G172" s="25"/>
      <c r="H172" s="26"/>
    </row>
    <row r="173" spans="7:8">
      <c r="G173" s="25"/>
      <c r="H173" s="26"/>
    </row>
    <row r="174" spans="7:8">
      <c r="G174" s="25"/>
      <c r="H174" s="26"/>
    </row>
    <row r="175" spans="7:8">
      <c r="G175" s="25"/>
      <c r="H175" s="26"/>
    </row>
    <row r="176" spans="7:8">
      <c r="G176" s="25"/>
      <c r="H176" s="26"/>
    </row>
    <row r="177" spans="7:8">
      <c r="G177" s="25"/>
      <c r="H177" s="26"/>
    </row>
    <row r="178" spans="7:8">
      <c r="G178" s="25"/>
      <c r="H178" s="26"/>
    </row>
    <row r="179" spans="7:8">
      <c r="G179" s="25"/>
      <c r="H179" s="26"/>
    </row>
    <row r="180" spans="7:8">
      <c r="G180" s="25"/>
      <c r="H180" s="26"/>
    </row>
    <row r="181" spans="7:8">
      <c r="G181" s="25"/>
      <c r="H181" s="26"/>
    </row>
    <row r="182" spans="7:8">
      <c r="G182" s="27"/>
      <c r="H182" s="26"/>
    </row>
    <row r="183" spans="7:8">
      <c r="G183" s="25"/>
      <c r="H183" s="26"/>
    </row>
    <row r="184" spans="7:8">
      <c r="G184" s="25"/>
      <c r="H184" s="26"/>
    </row>
    <row r="185" spans="7:8">
      <c r="G185" s="25"/>
      <c r="H185" s="26"/>
    </row>
    <row r="186" spans="7:8">
      <c r="G186" s="25"/>
      <c r="H186" s="26"/>
    </row>
    <row r="187" spans="7:8">
      <c r="G187" s="27"/>
      <c r="H187" s="26"/>
    </row>
    <row r="188" spans="7:8">
      <c r="G188" s="27"/>
      <c r="H188" s="26"/>
    </row>
    <row r="189" spans="7:8">
      <c r="G189" s="25"/>
      <c r="H189" s="26"/>
    </row>
    <row r="190" spans="7:8">
      <c r="G190" s="25"/>
      <c r="H190" s="26"/>
    </row>
    <row r="191" spans="7:8">
      <c r="G191" s="25"/>
      <c r="H191" s="26"/>
    </row>
    <row r="192" spans="7:8">
      <c r="G192" s="25"/>
      <c r="H192" s="26"/>
    </row>
    <row r="193" spans="7:8">
      <c r="G193" s="25"/>
      <c r="H193" s="26"/>
    </row>
    <row r="194" spans="7:8">
      <c r="G194" s="25"/>
      <c r="H194" s="26"/>
    </row>
    <row r="195" spans="7:8">
      <c r="G195" s="27"/>
      <c r="H195" s="26"/>
    </row>
    <row r="196" spans="7:8">
      <c r="G196" s="27"/>
      <c r="H196" s="26"/>
    </row>
    <row r="197" spans="7:8">
      <c r="G197" s="27"/>
      <c r="H197" s="26"/>
    </row>
    <row r="198" spans="7:8">
      <c r="G198" s="25"/>
      <c r="H198" s="26"/>
    </row>
    <row r="199" spans="7:8">
      <c r="G199" s="25"/>
      <c r="H199" s="26"/>
    </row>
    <row r="200" spans="7:8">
      <c r="G200" s="27"/>
      <c r="H200" s="26"/>
    </row>
    <row r="201" spans="7:8">
      <c r="G201" s="25"/>
      <c r="H201" s="26"/>
    </row>
    <row r="202" spans="7:8">
      <c r="G202" s="25"/>
      <c r="H202" s="26"/>
    </row>
    <row r="203" spans="7:8">
      <c r="G203" s="27"/>
      <c r="H203" s="26"/>
    </row>
    <row r="204" spans="7:8">
      <c r="G204" s="25"/>
      <c r="H204" s="26"/>
    </row>
    <row r="205" spans="7:8">
      <c r="G205" s="25"/>
      <c r="H205" s="26"/>
    </row>
    <row r="206" spans="7:8">
      <c r="G206" s="25"/>
      <c r="H206" s="26"/>
    </row>
    <row r="207" spans="7:8">
      <c r="G207" s="27"/>
      <c r="H207" s="26"/>
    </row>
    <row r="208" spans="7:8">
      <c r="G208" s="27"/>
      <c r="H208" s="26"/>
    </row>
    <row r="209" spans="7:8">
      <c r="G209" s="25"/>
      <c r="H209" s="26"/>
    </row>
    <row r="210" spans="7:8">
      <c r="G210" s="25"/>
      <c r="H210" s="26"/>
    </row>
    <row r="211" spans="7:8">
      <c r="G211" s="25"/>
      <c r="H211" s="26"/>
    </row>
    <row r="212" spans="7:8">
      <c r="G212" s="25"/>
      <c r="H212" s="26"/>
    </row>
    <row r="213" spans="7:8">
      <c r="G213" s="25"/>
      <c r="H213" s="26"/>
    </row>
    <row r="214" spans="7:8">
      <c r="G214" s="25"/>
      <c r="H214" s="26"/>
    </row>
    <row r="215" spans="7:8">
      <c r="G215" s="25"/>
      <c r="H215" s="26"/>
    </row>
    <row r="216" spans="7:8">
      <c r="G216" s="25"/>
      <c r="H216" s="26"/>
    </row>
    <row r="217" spans="7:8">
      <c r="G217" s="25"/>
      <c r="H217" s="26"/>
    </row>
    <row r="218" spans="7:8">
      <c r="G218" s="25"/>
      <c r="H218" s="26"/>
    </row>
    <row r="219" spans="7:8">
      <c r="G219" s="27"/>
      <c r="H219" s="26"/>
    </row>
    <row r="220" spans="7:8">
      <c r="G220" s="25"/>
      <c r="H220" s="26"/>
    </row>
    <row r="221" spans="7:8">
      <c r="G221" s="25"/>
      <c r="H221" s="26"/>
    </row>
    <row r="222" spans="7:8">
      <c r="G222" s="25"/>
      <c r="H222" s="26"/>
    </row>
    <row r="223" spans="7:8">
      <c r="G223" s="25"/>
      <c r="H223" s="26"/>
    </row>
    <row r="224" spans="7:8">
      <c r="G224" s="25"/>
      <c r="H224" s="26"/>
    </row>
    <row r="225" spans="7:8">
      <c r="G225" s="25"/>
      <c r="H225" s="26"/>
    </row>
    <row r="226" spans="7:8">
      <c r="G226" s="25"/>
      <c r="H226" s="26"/>
    </row>
    <row r="227" spans="7:8">
      <c r="G227" s="25"/>
      <c r="H227" s="26"/>
    </row>
    <row r="228" spans="7:8">
      <c r="G228" s="27"/>
      <c r="H228" s="26"/>
    </row>
    <row r="229" spans="7:8">
      <c r="G229" s="27"/>
      <c r="H229" s="26"/>
    </row>
    <row r="230" spans="7:8">
      <c r="G230" s="25"/>
      <c r="H230" s="26"/>
    </row>
    <row r="231" spans="7:8">
      <c r="G231" s="27"/>
      <c r="H231" s="26"/>
    </row>
    <row r="232" spans="7:8">
      <c r="G232" s="25"/>
      <c r="H232" s="26"/>
    </row>
    <row r="233" spans="7:8">
      <c r="G233" s="25"/>
      <c r="H233" s="26"/>
    </row>
    <row r="234" spans="7:8">
      <c r="G234" s="25"/>
      <c r="H234" s="26"/>
    </row>
    <row r="235" spans="7:8">
      <c r="G235" s="25"/>
      <c r="H235" s="26"/>
    </row>
    <row r="236" spans="7:8">
      <c r="G236" s="27"/>
      <c r="H236" s="26"/>
    </row>
    <row r="237" spans="7:8">
      <c r="G237" s="25"/>
      <c r="H237" s="26"/>
    </row>
    <row r="238" spans="7:8">
      <c r="G238" s="25"/>
      <c r="H238" s="26"/>
    </row>
    <row r="239" spans="7:8">
      <c r="G239" s="25"/>
      <c r="H239" s="26"/>
    </row>
    <row r="240" spans="7:8">
      <c r="G240" s="25"/>
      <c r="H240" s="26"/>
    </row>
    <row r="241" spans="7:8">
      <c r="G241" s="25"/>
      <c r="H241" s="26"/>
    </row>
    <row r="242" spans="7:8">
      <c r="G242" s="25"/>
      <c r="H242" s="26"/>
    </row>
    <row r="243" spans="7:8">
      <c r="G243" s="27"/>
      <c r="H243" s="26"/>
    </row>
    <row r="244" spans="7:8">
      <c r="G244" s="25"/>
      <c r="H244" s="26"/>
    </row>
    <row r="245" spans="7:8">
      <c r="G245" s="25"/>
      <c r="H245" s="26"/>
    </row>
    <row r="246" spans="7:8">
      <c r="G246" s="25"/>
      <c r="H246" s="26"/>
    </row>
    <row r="247" spans="7:8">
      <c r="G247" s="25"/>
      <c r="H247" s="26"/>
    </row>
    <row r="248" spans="7:8">
      <c r="G248" s="25"/>
      <c r="H248" s="26"/>
    </row>
    <row r="249" spans="7:8">
      <c r="G249" s="25"/>
      <c r="H249" s="26"/>
    </row>
    <row r="250" spans="7:8">
      <c r="G250" s="25"/>
      <c r="H250" s="26"/>
    </row>
    <row r="251" spans="7:8">
      <c r="G251" s="25"/>
      <c r="H251" s="26"/>
    </row>
    <row r="252" spans="7:8">
      <c r="G252" s="27"/>
      <c r="H252" s="26"/>
    </row>
    <row r="253" spans="7:8">
      <c r="G253" s="25"/>
      <c r="H253" s="26"/>
    </row>
    <row r="254" spans="7:8">
      <c r="G254" s="25"/>
      <c r="H254" s="26"/>
    </row>
    <row r="255" spans="7:8">
      <c r="G255" s="27"/>
      <c r="H255" s="26"/>
    </row>
    <row r="256" spans="7:8">
      <c r="G256" s="25"/>
      <c r="H256" s="26"/>
    </row>
    <row r="257" spans="7:8">
      <c r="G257" s="25"/>
      <c r="H257" s="26"/>
    </row>
    <row r="258" spans="7:8">
      <c r="G258" s="27"/>
      <c r="H258" s="26"/>
    </row>
    <row r="259" spans="7:8">
      <c r="G259" s="25"/>
      <c r="H259" s="26"/>
    </row>
    <row r="260" spans="7:8">
      <c r="G260" s="25"/>
      <c r="H260" s="26"/>
    </row>
    <row r="261" spans="7:8">
      <c r="G261" s="25"/>
      <c r="H261" s="26"/>
    </row>
    <row r="262" spans="7:8">
      <c r="G262" s="25"/>
      <c r="H262" s="26"/>
    </row>
    <row r="263" spans="7:8">
      <c r="G263" s="25"/>
      <c r="H263" s="26"/>
    </row>
    <row r="264" spans="7:8">
      <c r="G264" s="25"/>
      <c r="H264" s="26"/>
    </row>
    <row r="265" spans="7:8">
      <c r="G265" s="25"/>
      <c r="H265" s="26"/>
    </row>
    <row r="266" spans="7:8">
      <c r="G266" s="27"/>
      <c r="H266" s="26"/>
    </row>
    <row r="267" spans="7:8">
      <c r="G267" s="25"/>
      <c r="H267" s="26"/>
    </row>
    <row r="268" spans="7:8">
      <c r="G268" s="25"/>
      <c r="H268" s="26"/>
    </row>
    <row r="269" spans="7:8">
      <c r="G269" s="25"/>
      <c r="H269" s="26"/>
    </row>
    <row r="270" spans="7:8">
      <c r="G270" s="27"/>
      <c r="H270" s="26"/>
    </row>
    <row r="271" spans="7:8">
      <c r="G271" s="25"/>
      <c r="H271" s="26"/>
    </row>
    <row r="272" spans="7:8">
      <c r="G272" s="25"/>
      <c r="H272" s="26"/>
    </row>
    <row r="273" spans="7:8">
      <c r="G273" s="25"/>
      <c r="H273" s="26"/>
    </row>
    <row r="274" spans="7:8">
      <c r="G274" s="25"/>
      <c r="H274" s="26"/>
    </row>
    <row r="275" spans="7:8">
      <c r="G275" s="25"/>
      <c r="H275" s="26"/>
    </row>
    <row r="276" spans="7:8">
      <c r="G276" s="25"/>
      <c r="H276" s="26"/>
    </row>
    <row r="277" spans="7:8">
      <c r="G277" s="25"/>
      <c r="H277" s="26"/>
    </row>
    <row r="278" spans="7:8">
      <c r="G278" s="25"/>
      <c r="H278" s="26"/>
    </row>
    <row r="279" spans="7:8">
      <c r="G279" s="25"/>
      <c r="H279" s="26"/>
    </row>
    <row r="280" spans="7:8">
      <c r="G280" s="25"/>
      <c r="H280" s="26"/>
    </row>
    <row r="281" spans="7:8">
      <c r="G281" s="25"/>
      <c r="H281" s="26"/>
    </row>
    <row r="282" spans="7:8">
      <c r="G282" s="27"/>
      <c r="H282" s="26"/>
    </row>
    <row r="283" spans="7:8">
      <c r="G283" s="27"/>
      <c r="H283" s="26"/>
    </row>
    <row r="284" spans="7:8">
      <c r="G284" s="25"/>
      <c r="H284" s="26"/>
    </row>
    <row r="285" spans="7:8">
      <c r="G285" s="27"/>
      <c r="H285" s="26"/>
    </row>
    <row r="286" spans="7:8">
      <c r="G286" s="25"/>
      <c r="H286" s="26"/>
    </row>
    <row r="287" spans="7:8">
      <c r="G287" s="25"/>
      <c r="H287" s="26"/>
    </row>
    <row r="288" spans="7:8">
      <c r="G288" s="25"/>
      <c r="H288" s="26"/>
    </row>
    <row r="289" spans="7:8">
      <c r="G289" s="25"/>
      <c r="H289" s="26"/>
    </row>
    <row r="290" spans="7:8">
      <c r="G290" s="27"/>
      <c r="H290" s="26"/>
    </row>
    <row r="291" spans="7:8">
      <c r="G291" s="25"/>
      <c r="H291" s="26"/>
    </row>
    <row r="292" spans="7:8">
      <c r="G292" s="25"/>
      <c r="H292" s="26"/>
    </row>
    <row r="293" spans="7:8">
      <c r="G293" s="25"/>
      <c r="H293" s="26"/>
    </row>
    <row r="294" spans="7:8">
      <c r="G294" s="25"/>
      <c r="H294" s="26"/>
    </row>
    <row r="295" spans="7:8">
      <c r="G295" s="25"/>
      <c r="H295" s="26"/>
    </row>
    <row r="296" spans="7:8">
      <c r="G296" s="25"/>
      <c r="H296" s="26"/>
    </row>
    <row r="297" spans="7:8">
      <c r="G297" s="25"/>
      <c r="H297" s="26"/>
    </row>
    <row r="298" spans="7:8">
      <c r="G298" s="25"/>
      <c r="H298" s="26"/>
    </row>
    <row r="299" spans="7:8">
      <c r="G299" s="25"/>
      <c r="H299" s="26"/>
    </row>
    <row r="300" spans="7:8">
      <c r="G300" s="25"/>
      <c r="H300" s="26"/>
    </row>
    <row r="301" spans="7:8">
      <c r="G301" s="25"/>
      <c r="H301" s="26"/>
    </row>
    <row r="302" spans="7:8">
      <c r="G302" s="25"/>
      <c r="H302" s="26"/>
    </row>
    <row r="303" spans="7:8">
      <c r="G303" s="25"/>
      <c r="H303" s="26"/>
    </row>
    <row r="304" spans="7:8">
      <c r="G304" s="25"/>
      <c r="H304" s="26"/>
    </row>
    <row r="305" spans="7:8">
      <c r="G305" s="25"/>
      <c r="H305" s="26"/>
    </row>
    <row r="306" spans="7:8">
      <c r="G306" s="25"/>
      <c r="H306" s="26"/>
    </row>
    <row r="307" spans="7:8">
      <c r="G307" s="25"/>
      <c r="H307" s="26"/>
    </row>
    <row r="308" spans="7:8">
      <c r="G308" s="27"/>
      <c r="H308" s="26"/>
    </row>
    <row r="309" spans="7:8">
      <c r="G309" s="25"/>
      <c r="H309" s="26"/>
    </row>
    <row r="310" spans="7:8">
      <c r="G310" s="25"/>
      <c r="H310" s="26"/>
    </row>
    <row r="311" spans="7:8">
      <c r="G311" s="25"/>
      <c r="H311" s="26"/>
    </row>
    <row r="312" spans="7:8">
      <c r="G312" s="27"/>
      <c r="H312" s="26"/>
    </row>
    <row r="313" spans="7:8">
      <c r="G313" s="27"/>
      <c r="H313" s="26"/>
    </row>
    <row r="314" spans="7:8">
      <c r="G314" s="25"/>
      <c r="H314" s="26"/>
    </row>
    <row r="315" spans="7:8">
      <c r="G315" s="25"/>
      <c r="H315" s="26"/>
    </row>
    <row r="316" spans="7:8">
      <c r="G316" s="27"/>
      <c r="H316" s="26"/>
    </row>
    <row r="317" spans="7:8">
      <c r="G317" s="25"/>
      <c r="H317" s="26"/>
    </row>
    <row r="318" spans="7:8">
      <c r="G318" s="25"/>
      <c r="H318" s="26"/>
    </row>
    <row r="319" spans="7:8">
      <c r="G319" s="25"/>
      <c r="H319" s="26"/>
    </row>
    <row r="320" spans="7:8">
      <c r="G320" s="25"/>
      <c r="H320" s="26"/>
    </row>
    <row r="321" spans="7:8">
      <c r="G321" s="25"/>
      <c r="H321" s="26"/>
    </row>
    <row r="322" spans="7:8">
      <c r="G322" s="25"/>
      <c r="H322" s="26"/>
    </row>
    <row r="323" spans="7:8">
      <c r="G323" s="25"/>
      <c r="H323" s="26"/>
    </row>
    <row r="324" spans="7:8">
      <c r="G324" s="25"/>
      <c r="H324" s="26"/>
    </row>
    <row r="325" spans="7:8">
      <c r="G325" s="25"/>
      <c r="H325" s="26"/>
    </row>
    <row r="326" spans="7:8">
      <c r="G326" s="27"/>
      <c r="H326" s="26"/>
    </row>
    <row r="327" spans="7:8">
      <c r="G327" s="25"/>
      <c r="H327" s="26"/>
    </row>
    <row r="328" spans="7:8">
      <c r="G328" s="25"/>
      <c r="H328" s="26"/>
    </row>
    <row r="329" spans="7:8">
      <c r="G329" s="25"/>
      <c r="H329" s="26"/>
    </row>
    <row r="330" spans="7:8">
      <c r="G330" s="25"/>
      <c r="H330" s="26"/>
    </row>
    <row r="331" spans="7:8">
      <c r="G331" s="25"/>
      <c r="H331" s="26"/>
    </row>
    <row r="332" spans="7:8">
      <c r="G332" s="25"/>
      <c r="H332" s="26"/>
    </row>
    <row r="333" spans="7:8">
      <c r="G333" s="27"/>
      <c r="H333" s="26"/>
    </row>
    <row r="334" spans="7:8">
      <c r="G334" s="25"/>
      <c r="H334" s="26"/>
    </row>
    <row r="335" spans="7:8">
      <c r="G335" s="27"/>
      <c r="H335" s="26"/>
    </row>
    <row r="336" spans="7:8">
      <c r="G336" s="25"/>
      <c r="H336" s="26"/>
    </row>
    <row r="337" spans="7:8">
      <c r="G337" s="27"/>
      <c r="H337" s="26"/>
    </row>
    <row r="338" spans="7:8">
      <c r="G338" s="25"/>
      <c r="H338" s="26"/>
    </row>
    <row r="339" spans="7:8">
      <c r="G339" s="25"/>
      <c r="H339" s="26"/>
    </row>
    <row r="340" spans="7:8">
      <c r="G340" s="25"/>
      <c r="H340" s="26"/>
    </row>
    <row r="341" spans="7:8">
      <c r="G341" s="27"/>
      <c r="H341" s="26"/>
    </row>
    <row r="342" spans="7:8">
      <c r="G342" s="25"/>
      <c r="H342" s="26"/>
    </row>
    <row r="343" spans="7:8">
      <c r="G343" s="25"/>
      <c r="H343" s="26"/>
    </row>
    <row r="344" spans="7:8">
      <c r="G344" s="25"/>
      <c r="H344" s="26"/>
    </row>
    <row r="345" spans="7:8">
      <c r="G345" s="25"/>
      <c r="H345" s="26"/>
    </row>
    <row r="346" spans="7:8">
      <c r="G346" s="25"/>
      <c r="H346" s="26"/>
    </row>
    <row r="347" spans="7:8">
      <c r="G347" s="25"/>
      <c r="H347" s="26"/>
    </row>
    <row r="348" spans="7:8">
      <c r="G348" s="27"/>
      <c r="H348" s="26"/>
    </row>
    <row r="349" spans="7:8">
      <c r="G349" s="25"/>
      <c r="H349" s="26"/>
    </row>
    <row r="353" spans="7:7">
      <c r="G353" s="28"/>
    </row>
  </sheetData>
  <sheetProtection formatCells="0" formatColumns="0" formatRows="0"/>
  <mergeCells count="3">
    <mergeCell ref="B1:C1"/>
    <mergeCell ref="B2:I2"/>
    <mergeCell ref="H3:I3"/>
  </mergeCells>
  <printOptions horizontalCentered="1"/>
  <pageMargins left="0.590277777777778" right="0.590277777777778" top="0.865972222222222" bottom="0.786805555555556" header="0.472222222222222" footer="0.389583333333333"/>
  <pageSetup paperSize="9" scale="89" firstPageNumber="157" fitToHeight="0" orientation="portrait" useFirstPageNumber="1" horizontalDpi="600" verticalDpi="600"/>
  <headerFooter alignWithMargins="0" scaleWithDoc="0" differentOddEven="1">
    <oddFooter>&amp;R&amp;16— &amp;P —</oddFooter>
    <evenFooter>&amp;L&amp;16— &amp;P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24年结转按科目资金安排表6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2024-05-29T10:57:21Z</dcterms:created>
  <dcterms:modified xsi:type="dcterms:W3CDTF">2024-05-29T10:57:57Z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2052-11.1.0.10702</vt:lpwstr>
  </property>
</Properties>
</file>