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5年财政预算安排已支出表3" sheetId="2" r:id="rId1"/>
    <sheet name="Sheet1" sheetId="1" r:id="rId2"/>
  </sheets>
  <externalReferences>
    <externalReference r:id="rId3"/>
  </externalReferences>
  <definedNames>
    <definedName name="_xlnm._FilterDatabase" localSheetId="0" hidden="1">'25年财政预算安排已支出表3'!$A$4:$IV$1034</definedName>
    <definedName name="Database" hidden="1">#REF!</definedName>
    <definedName name="Print_Area_MI">#REF!</definedName>
    <definedName name="_xlnm.Print_Titles" localSheetId="0">'25年财政预算安排已支出表3'!$A$1:$IV$4</definedName>
    <definedName name="地区名称">#REF!</definedName>
    <definedName name="字段D005.C.30" localSheetId="0">'[1]888'!#REF!</definedName>
    <definedName name="字段TZ01.C.20" localSheetId="0">'[1]888'!#REF!</definedName>
    <definedName name="字段本期贷方.N.20.2" localSheetId="0">'[1]888'!#REF!</definedName>
    <definedName name="字段本期借方.N.20.2" localSheetId="0">'[1]888'!#REF!</definedName>
    <definedName name="字段本月贷方.N.20.2" localSheetId="0">'[1]888'!#REF!</definedName>
    <definedName name="字段本月借方.N.20.2" localSheetId="0">'[1]888'!#REF!</definedName>
    <definedName name="字段拨款金额.N.16.2">#REF!</definedName>
    <definedName name="字段科目名称.C.50">#REF!</definedName>
    <definedName name="字段审批文件.C.30">#REF!</definedName>
    <definedName name="字段未拨金额.N.16.2">#REF!</definedName>
    <definedName name="字段文件日期.C.11">#REF!</definedName>
    <definedName name="字段预算单位.C.30">#REF!</definedName>
    <definedName name="字段预算科目.C.10">#REF!</definedName>
    <definedName name="字段预算指标.N.16.2">#REF!</definedName>
    <definedName name="字段资金性质.C.10">#REF!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<sst xmlns="http://schemas.openxmlformats.org/spreadsheetml/2006/main" count="8549" uniqueCount="1269">
  <si>
    <t>附件3:</t>
  </si>
  <si>
    <t>2025年财政预算安排表（已支出部分）</t>
  </si>
  <si>
    <t>单位：万元</t>
  </si>
  <si>
    <t>项目主管部门</t>
  </si>
  <si>
    <t>资金使用单位</t>
  </si>
  <si>
    <t>主要项目</t>
  </si>
  <si>
    <t>支出类型</t>
  </si>
  <si>
    <t>支出功能科目编码及名称</t>
  </si>
  <si>
    <t>政府预算经济类科目</t>
  </si>
  <si>
    <t>金额</t>
  </si>
  <si>
    <t>备注</t>
  </si>
  <si>
    <t>单位绩效目标文号</t>
  </si>
  <si>
    <t>白文镇政府</t>
  </si>
  <si>
    <t>解决疫情防控值班经费</t>
  </si>
  <si>
    <t>公共预算</t>
  </si>
  <si>
    <t>(2010302)一般公共服务-政府办公室事务-一般行政管理事务</t>
  </si>
  <si>
    <t>50201办公经费</t>
  </si>
  <si>
    <t>25年预算安排</t>
  </si>
  <si>
    <t>临财预
〔2025〕
4号</t>
  </si>
  <si>
    <t>解决政府工作经费</t>
  </si>
  <si>
    <t>办公楼楼顶维修及电路改造费用</t>
  </si>
  <si>
    <t>50209维修（护）费</t>
  </si>
  <si>
    <t>信访经费</t>
  </si>
  <si>
    <t>(2014004)一般公共服务-信访事务-信访业务</t>
  </si>
  <si>
    <t>香菇产业土地勘界费用</t>
  </si>
  <si>
    <t>(2130199)农林水支出－农业农村-其他农业农村支出</t>
  </si>
  <si>
    <t>50202商品和服务支出</t>
  </si>
  <si>
    <t>曜头村香菇蔬菜种植临时占地补偿费用</t>
  </si>
  <si>
    <t>(2130504)农林水支出－巩固脱贫衔接乡村振兴-生产发展</t>
  </si>
  <si>
    <t>50305土地征地补偿和安置支出</t>
  </si>
  <si>
    <t>解决白文镇2016年度易地扶贫搬迁基础设施和配套设施补助资金</t>
  </si>
  <si>
    <t>(2130504)农林水支出－巩固脱贫衔接乡村振兴-农村基础设施建设</t>
  </si>
  <si>
    <t>50302基础设施建设</t>
  </si>
  <si>
    <t>故县村红色文化遗址基础设施建设费用</t>
  </si>
  <si>
    <t>2024年设施巩固衔接项目设计、监理费用</t>
  </si>
  <si>
    <t>万亩流域生态重点绿化工程修路占地补偿资金</t>
  </si>
  <si>
    <t>通道绿化占地补偿资金</t>
  </si>
  <si>
    <t>秦家坪党群服务中心改造所需资金</t>
  </si>
  <si>
    <t>南庄村扩建宴会厅、戏台赔偿村民资金</t>
  </si>
  <si>
    <t>石家塔村万头数字化智能种猪建设项目“四通一平”基础设施配套及补齐短板所需资金</t>
  </si>
  <si>
    <t>解决庙坪村历史欠款</t>
  </si>
  <si>
    <t>庙坪砂厂乱占耕地拆除复垦所需费用</t>
  </si>
  <si>
    <t>(2200106)自然资源气象等支出-自然资源事务-自然资源利用与保护</t>
  </si>
  <si>
    <t>土地整改、高层建筑电气消防整改所需资金</t>
  </si>
  <si>
    <t>(2210108)住房保障支出-保障性安居工程支出-老旧小区改造</t>
  </si>
  <si>
    <t>城庄镇政府</t>
  </si>
  <si>
    <t>工作经费</t>
  </si>
  <si>
    <t>关于请求解决城庄镇工作经费缺口资金的请示</t>
  </si>
  <si>
    <t>关于请求解决城庄五和居社区供热及运营等费用的请示</t>
  </si>
  <si>
    <t>(2110301)节能环保-污染防治-大气</t>
  </si>
  <si>
    <t>50799其他对企业的补助</t>
  </si>
  <si>
    <t>2017年环境卫生整治工程其他费用</t>
  </si>
  <si>
    <t>(2110402)节能环保支出－自然生态保护-农村环境保护</t>
  </si>
  <si>
    <t>50205委托业务费</t>
  </si>
  <si>
    <t>2017年环境卫生整治工程资金结算审核费用</t>
  </si>
  <si>
    <t>2017年度环境卫生整治工程监理费用</t>
  </si>
  <si>
    <t>关于请求解决城庄镇环境卫生整治提升所需资金的请示</t>
  </si>
  <si>
    <t>解决太佳，西纵高速（城庄段）沿线提档升级绿化工程费用</t>
  </si>
  <si>
    <t>解决太佳，右芮高速（城庄段）沿线提档升级绿化工程费用</t>
  </si>
  <si>
    <t>解决城庄镇五和居集中安置工程和社区建设项目建设费用</t>
  </si>
  <si>
    <t>关于请求解决城庄镇易地扶贫搬迁单人户集中安置工程建设费用费用</t>
  </si>
  <si>
    <t>关于请求解决城庄镇易地扶贫搬迁单人户集中安置点其他费用</t>
  </si>
  <si>
    <t>城庄镇程家塔桥建设所需二类费用</t>
  </si>
  <si>
    <t>在218省道沿线重要路段安装路灯费用</t>
  </si>
  <si>
    <t>关于请求解决太平沟南沟到寨上组水毁道路修复所需资金的请示</t>
  </si>
  <si>
    <t>关于请求解决城庄镇产业强镇项目审核费用的请示</t>
  </si>
  <si>
    <t>关于请求解决城庄镇2024年各类工程建设项目其他费用的请示</t>
  </si>
  <si>
    <t>关于请求解决城庄镇乡村道路养护所需资金的报告</t>
  </si>
  <si>
    <t>木瓜坪乡政府</t>
  </si>
  <si>
    <t>办公经费</t>
  </si>
  <si>
    <t>2024年冬季取暖费</t>
  </si>
  <si>
    <t>规范提升乡镇基础设施建设项目资金</t>
  </si>
  <si>
    <t>餐厅建设资金（周转房）</t>
  </si>
  <si>
    <t>新建餐厅添置设备资金</t>
  </si>
  <si>
    <t>规范提升乡镇基础设施建设所需资金</t>
  </si>
  <si>
    <t>解决拆除相关资金</t>
  </si>
  <si>
    <t>摧毁古脊柱动物化石（龙骨）盗洞资金</t>
  </si>
  <si>
    <t>临泉镇政府</t>
  </si>
  <si>
    <t>解决临泉镇临时人员工资</t>
  </si>
  <si>
    <t>临泉镇关于解决政府搬迁所需资金</t>
  </si>
  <si>
    <t>临泉镇关于解决东山康养项目征地所需资金</t>
  </si>
  <si>
    <t>临泉镇关于解决体育馆项目所需资金</t>
  </si>
  <si>
    <t>解决临泉镇信访维稳所需资金</t>
  </si>
  <si>
    <t>解决郭家岔村刘彩连、高补林和东峁村刘俊宝信访事项所需资金</t>
  </si>
  <si>
    <t>50901社会福利和救助</t>
  </si>
  <si>
    <t>解决临县新党校围墙建设费用</t>
  </si>
  <si>
    <t>(2070307)文化旅游体育与传媒-体育-体育场馆</t>
  </si>
  <si>
    <t>“五七厂”无业职工援助资金</t>
  </si>
  <si>
    <t>(2089999)社会保障和就业－其他社会保障和就业支出-其他社会保障和就业支出</t>
  </si>
  <si>
    <t>13个社区2024年1月-12月工资</t>
  </si>
  <si>
    <t>(2080206)社会保障和就业－民政管理事务-社会组织管理</t>
  </si>
  <si>
    <t>59908对民间非盈利组织和群众性自治组织补贴</t>
  </si>
  <si>
    <t>南塔村郝爱兰房屋拆除补助资金</t>
  </si>
  <si>
    <t>(2120303)城乡社区事务－城乡社区公共实施-小城镇基础实施</t>
  </si>
  <si>
    <t>上西坡村灌溉渠改造所需资金</t>
  </si>
  <si>
    <t>(2130305)农林水支出－水利-水利工程运行与维护</t>
  </si>
  <si>
    <t>临泉镇关于解决东峁村水地浇灌所需资金</t>
  </si>
  <si>
    <t>关于解决移民村拆迁所需经费</t>
  </si>
  <si>
    <t>临泉镇关于解决耕地保护拆除费用所需资金</t>
  </si>
  <si>
    <t>解决前月镜村硬化文化广场所需资金</t>
  </si>
  <si>
    <t>关于解决加固修复都督村水毁桥梁所需资金</t>
  </si>
  <si>
    <t>关于清理裤裆洼垃圾混合物所需资金</t>
  </si>
  <si>
    <t>解决前月镜村修复村级阵地所需资金</t>
  </si>
  <si>
    <t>临泉镇万安里村党群服务中心后续工程建设经费</t>
  </si>
  <si>
    <t>关于解决一人户安置工程所需资金</t>
  </si>
  <si>
    <t>易地扶贫搬迁拆除复垦经费</t>
  </si>
  <si>
    <t>解决临泉镇白家沟村“三个一批”阵地建设所需资金</t>
  </si>
  <si>
    <t>解决临泉镇白家沟村水毁涵洞及道路维修工程款</t>
  </si>
  <si>
    <t>修缮东峁蔬菜市场资金</t>
  </si>
  <si>
    <t>新建东峁村小河河坝项目所需资金</t>
  </si>
  <si>
    <t>关于解决龙城小区高层消防问题整理资金</t>
  </si>
  <si>
    <t>关于解决南通花园地质灾害治理所需资金</t>
  </si>
  <si>
    <t>(2240104)灾害防治及应急管理支出-应急管理事务-灾害风险防治</t>
  </si>
  <si>
    <t>风城社区革命街117号房屋倒塌和北景苑前房屋倒塌排除隐患资金</t>
  </si>
  <si>
    <t>解决临泉镇胜利坪村幸福小区避险搬离群众房屋租赁、生活补助费</t>
  </si>
  <si>
    <t>临泉镇关于解决凤城社区安全隐患治理所需资金</t>
  </si>
  <si>
    <t>玉坪乡政府</t>
  </si>
  <si>
    <t>政府机关运转经费</t>
  </si>
  <si>
    <t>李家坡底村公共基础设施重建运行所需资金</t>
  </si>
  <si>
    <t>李家塔灾后重建桥基防护工程、鸡场防护灾后重建工程两个项目工程费用尾欠款</t>
  </si>
  <si>
    <t>汉高山康养项目道路提质改造资金</t>
  </si>
  <si>
    <t>易地搬迁旧房拆除复垦资金</t>
  </si>
  <si>
    <t>耕地保护拆除复垦费用</t>
  </si>
  <si>
    <t>排除蓄水安全隐患资金</t>
  </si>
  <si>
    <t>富之渊菌业公司地质灾害治理资金</t>
  </si>
  <si>
    <t>(2130505)农林水支出－巩固脱贫衔接乡村振兴-生产发展</t>
  </si>
  <si>
    <t>土地权属和不动产登记经费</t>
  </si>
  <si>
    <t>高标准农田及道路改造二类费用</t>
  </si>
  <si>
    <t>煤改电及机关配电工程资金</t>
  </si>
  <si>
    <t>2018年-2019年危房改造长期租赁户房屋租赁补助资金</t>
  </si>
  <si>
    <t>杨家圪棱村张家焉组拆除复垦项目尾欠资金</t>
  </si>
  <si>
    <t>2018-2019年危房改造长期租赁户房屋租赁补助</t>
  </si>
  <si>
    <t>(2210105)住房保障支出－保障性安居工程支出-农村危房改造支出</t>
  </si>
  <si>
    <t>50999其他对个人和家庭的补助</t>
  </si>
  <si>
    <t>解决农村人居环境整治工程建设费用</t>
  </si>
  <si>
    <t>解决农村人居环境集中治理提升资金</t>
  </si>
  <si>
    <t>安业乡政府</t>
  </si>
  <si>
    <t>政府日常运转经费</t>
  </si>
  <si>
    <t>解决人居环境卫生整治专项行动所需资金</t>
  </si>
  <si>
    <t>解决安业乡高速口--火车站路段环境整治资金</t>
  </si>
  <si>
    <t>解决道路两侧绿化提升工程资金</t>
  </si>
  <si>
    <t>解决青塘粽子产业园修建成品库资金</t>
  </si>
  <si>
    <t>解决2023年深化示范村创建项目所需资金</t>
  </si>
  <si>
    <t>解决临县欣阳物业有限公司执行款</t>
  </si>
  <si>
    <t>解决耕地保护政治监督整改所需资金</t>
  </si>
  <si>
    <t>大禹乡政府</t>
  </si>
  <si>
    <t>暖气费</t>
  </si>
  <si>
    <t>大禹乡歧道村华野养殖公司突发火灾救灾费用</t>
  </si>
  <si>
    <t>府底村肉鸭养殖场审计费</t>
  </si>
  <si>
    <t>关于省农业农村厅帮扶三村污水管网建设工程所需资金的报告</t>
  </si>
  <si>
    <t>(2110302)节能环保-污染防治-水体</t>
  </si>
  <si>
    <t>康家塔村黄土崩塌地质灾害治理费用</t>
  </si>
  <si>
    <t>公益性公墓建设资金</t>
  </si>
  <si>
    <t>远东石料厂复绿资金</t>
  </si>
  <si>
    <t>耕地保护政治监督拆除违法建筑费用</t>
  </si>
  <si>
    <t>瓦日条路沿线整治费用</t>
  </si>
  <si>
    <t>50303基础设施建设</t>
  </si>
  <si>
    <t>圪麻岭小组避险搬迁分散安置资金</t>
  </si>
  <si>
    <t>康家塔村地质灾害治理补偿费用</t>
  </si>
  <si>
    <t>杜家岭村地质灾害治理费用</t>
  </si>
  <si>
    <t>湍水头镇政府</t>
  </si>
  <si>
    <t>更换厨房设备费用</t>
  </si>
  <si>
    <t>行政执法队相关费用</t>
  </si>
  <si>
    <t>维修办公用房资金</t>
  </si>
  <si>
    <t>信访维稳经费</t>
  </si>
  <si>
    <t>湍水头村上半年人畜饮水资金</t>
  </si>
  <si>
    <t>樊秀平救助资金</t>
  </si>
  <si>
    <t>邓家塔沟公路排险资金</t>
  </si>
  <si>
    <t>壕则焉移民村房屋租赁补偿资金</t>
  </si>
  <si>
    <t>南山循环公路维修资金</t>
  </si>
  <si>
    <t>修建公墓资金</t>
  </si>
  <si>
    <t>湍水头村后半年人畜饮水费用</t>
  </si>
  <si>
    <t>人居环境整治费用</t>
  </si>
  <si>
    <t>苛大线公路绿化工程尾欠资金</t>
  </si>
  <si>
    <t>苛大线公路环境卫生整治尾欠资金</t>
  </si>
  <si>
    <t>青凉寺乡政府</t>
  </si>
  <si>
    <t>公益事业资金（含环境整治）</t>
  </si>
  <si>
    <t>(2130126)农林水支出－农业农村-农村社会事业</t>
  </si>
  <si>
    <t>石白头政府</t>
  </si>
  <si>
    <t>高家咀村水毁道路硬化整治工程资金</t>
  </si>
  <si>
    <t>雷家碛乡政府</t>
  </si>
  <si>
    <t>关于解决法院判决补偿资金</t>
  </si>
  <si>
    <t>关于解决化解信访问题所需资金</t>
  </si>
  <si>
    <t>关于解决道路养护合作社养护资金</t>
  </si>
  <si>
    <t>开化、张家湾、薛家塔通村道路修复工程所需资金</t>
  </si>
  <si>
    <t>兔坂镇政府</t>
  </si>
  <si>
    <t>易地移民搬迁工程项目尾款</t>
  </si>
  <si>
    <t>临县兔坂镇柴家岔村容村貌提升工程项目尾款</t>
  </si>
  <si>
    <t>解决王家峪安置点建设冷库占地补偿所需资金</t>
  </si>
  <si>
    <t>解决临县红枣交易市场煤改电配套电力工程所需资金</t>
  </si>
  <si>
    <t>克虎镇政府</t>
  </si>
  <si>
    <t>解决耕地进出平衡整改经费</t>
  </si>
  <si>
    <t>(2130153)农林水支出－农业农村-耕地建设与利用</t>
  </si>
  <si>
    <t>常态清除沿黄落石费用</t>
  </si>
  <si>
    <t>王家圪垛村至339国道道路建设征地补偿资金</t>
  </si>
  <si>
    <t>解决村级党群服务中心维修资金</t>
  </si>
  <si>
    <t>解决克虎镇薛家垛至后山村水泥硬化公路加宽增补资金</t>
  </si>
  <si>
    <t>乡村道路养护资金</t>
  </si>
  <si>
    <t>八堡乡政府</t>
  </si>
  <si>
    <t>完善政府机关基础设施所需资金</t>
  </si>
  <si>
    <t>维修乡村基础设施所需资金</t>
  </si>
  <si>
    <t>2023年人居环境整治二类费用</t>
  </si>
  <si>
    <t>清理山体滑坡费用</t>
  </si>
  <si>
    <t>三交镇政府</t>
  </si>
  <si>
    <t>解决信访维稳经费</t>
  </si>
  <si>
    <t>临财预
〔2025〕
6号</t>
  </si>
  <si>
    <t>解决政府办公经费</t>
  </si>
  <si>
    <t>移民社区与政府机关供热所需资金</t>
  </si>
  <si>
    <t>解决兴隆湾易地移民集中安置项目所需资金</t>
  </si>
  <si>
    <t>三交镇史家哇村活动场所安全隐患治理所需费用</t>
  </si>
  <si>
    <t>解决兴隆湾易地移民集中安置点地质灾害隐患治理所需资金</t>
  </si>
  <si>
    <t>车赶乡政府</t>
  </si>
  <si>
    <t>政府消除隐患资金</t>
  </si>
  <si>
    <t>政府购置生活用品及办公设备费用</t>
  </si>
  <si>
    <t>50306设备购置</t>
  </si>
  <si>
    <t>刘有保信访救助经费</t>
  </si>
  <si>
    <t>桃塔村公路崩塌地质灾害治理项目资金</t>
  </si>
  <si>
    <t>钟底村新建河坝工程项目资金</t>
  </si>
  <si>
    <t>尚照村至赵家塔村村通道路基础设施修复资金的报告</t>
  </si>
  <si>
    <t>(2140104)交通运输－公路水路运输-公路建设</t>
  </si>
  <si>
    <t>林家坪镇政府</t>
  </si>
  <si>
    <t>增设部分交通标志资金</t>
  </si>
  <si>
    <t>执法队阵地建设和设备配置资金</t>
  </si>
  <si>
    <t>冬季取暖费</t>
  </si>
  <si>
    <t>林家坪政府</t>
  </si>
  <si>
    <t>解决规范提升乡镇基础设施建设项目所需资金</t>
  </si>
  <si>
    <t>24年预算安排</t>
  </si>
  <si>
    <t>信访维稳资金</t>
  </si>
  <si>
    <t>兴林社区居民2024-2025年采暖期</t>
  </si>
  <si>
    <t>2024年西北局旧址保洁管理费</t>
  </si>
  <si>
    <t>马罗塔村修建红白理事厅和日间照料中心资金</t>
  </si>
  <si>
    <t>填埋处置废旧矿井所需资金</t>
  </si>
  <si>
    <t>零星改造提升基础设施建设所需资金</t>
  </si>
  <si>
    <t>综合环境整治短缺资金</t>
  </si>
  <si>
    <t>三碛公路沿线环境卫生整治资金</t>
  </si>
  <si>
    <t>解决道路水毁修复资金</t>
  </si>
  <si>
    <t>解决未整户搬迁分散安置所需资金</t>
  </si>
  <si>
    <t>1997年脱贫攻坚路所欠资金</t>
  </si>
  <si>
    <t>移民主体工程后续尾款</t>
  </si>
  <si>
    <t>三大线、冯碛线旅游公路油漆刷新护栏、施划热熔标线工程款</t>
  </si>
  <si>
    <t>招贤镇政府</t>
  </si>
  <si>
    <t>执法队办公室维修费</t>
  </si>
  <si>
    <t>小塔则村生猪无害化处理补助资金</t>
  </si>
  <si>
    <t>(2130108)农林水支出－农业农村-病虫害控制</t>
  </si>
  <si>
    <t>高家焉至郝家山村道路硬化费用</t>
  </si>
  <si>
    <t>碛口镇政府</t>
  </si>
  <si>
    <t>解决高家塔村旅游重点村项目协调费</t>
  </si>
  <si>
    <t>解决租赁房屋及相关支出所需费用</t>
  </si>
  <si>
    <t>解决政府办公所需经费</t>
  </si>
  <si>
    <t>解决消除安全隐患所需经费</t>
  </si>
  <si>
    <t>信访化解稳控资金</t>
  </si>
  <si>
    <t>碛口镇更换变压器所需资金</t>
  </si>
  <si>
    <t>解决工作经费</t>
  </si>
  <si>
    <t>办公场所管道维修</t>
  </si>
  <si>
    <t>50209维修费</t>
  </si>
  <si>
    <t>晋商文化展览经费</t>
  </si>
  <si>
    <t>(2070199)文化旅游体育与传媒-文化和旅游-其他文化和旅游支出</t>
  </si>
  <si>
    <t>举办碛口马拉松所需资金</t>
  </si>
  <si>
    <t>解决“大河论坛 黄河峰会”及第八届红枣旅游文化节期间环境大提升所需费用</t>
  </si>
  <si>
    <t>解决碛口镇污水收集转运费用</t>
  </si>
  <si>
    <t>解决河道问题综合整治资金</t>
  </si>
  <si>
    <t>解决人居环境整治所需资金</t>
  </si>
  <si>
    <t>解决污水收集点维护维修所需费用</t>
  </si>
  <si>
    <t>环境卫生整治资金</t>
  </si>
  <si>
    <t>寨则坪旅游重点村建设项目资金</t>
  </si>
  <si>
    <t>三碛线、沿黄路环境提升项目资金</t>
  </si>
  <si>
    <t>解决2017年三基建设资金</t>
  </si>
  <si>
    <t>解决垣上村传统村落保护工程资金</t>
  </si>
  <si>
    <t>解决尧昌里、李家山村道路水毁修复工程所需资金</t>
  </si>
  <si>
    <t>解决寨则山村铁路安置小区冬季供暖设备维修资金</t>
  </si>
  <si>
    <t>消除安全隐患所需资金</t>
  </si>
  <si>
    <t>解决易地扶贫搬迁樊家沟小区项目主体结构检测经费</t>
  </si>
  <si>
    <t>挡墙修建维护资金</t>
  </si>
  <si>
    <t>解决易地扶贫搬迁樊家沟小区施工项目建设费用</t>
  </si>
  <si>
    <t>耕地保护资金</t>
  </si>
  <si>
    <t>2020年易地搬迁整村拆除复垦费用</t>
  </si>
  <si>
    <t>刘家会镇政府</t>
  </si>
  <si>
    <t>解决政府运转经费</t>
  </si>
  <si>
    <t>餐厅和会议室建设资金</t>
  </si>
  <si>
    <t>解决刘家会聘用法律顾问所需资金</t>
  </si>
  <si>
    <t>解决一步焉村和官道峡村五保户护理费</t>
  </si>
  <si>
    <t>解决刘家会历史信访事件所需资金</t>
  </si>
  <si>
    <t>前柏塔村遗留问题资金</t>
  </si>
  <si>
    <t>马山局村“三个一批”阵地维修和版面费用</t>
  </si>
  <si>
    <t>解决李家洼村环则局村高林奎易地移民安置补偿款</t>
  </si>
  <si>
    <t>解决移民安置房主体建设尾欠工程款</t>
  </si>
  <si>
    <t>解决郝丛线刘家会许家峪段地质灾害改线项目征地拆迁资金</t>
  </si>
  <si>
    <t>安家庄乡政府</t>
  </si>
  <si>
    <t>运行经费</t>
  </si>
  <si>
    <t>乡镇综合执法场所资金</t>
  </si>
  <si>
    <t>取暖费</t>
  </si>
  <si>
    <t>丛罗峪镇政府</t>
  </si>
  <si>
    <t>三个党群服务中心补短改造资金</t>
  </si>
  <si>
    <t>郭家塔村杨家山村党群服务中心维修资金</t>
  </si>
  <si>
    <t>小王家塔村道路维修改造资金</t>
  </si>
  <si>
    <t>曲峪镇政府</t>
  </si>
  <si>
    <t>机关事务
服务中心</t>
  </si>
  <si>
    <t>临县解决疫情防控专项经费</t>
  </si>
  <si>
    <t>(2100409)卫生健康支出-公共卫生-重大公共卫生服务</t>
  </si>
  <si>
    <t>临财预
〔2025〕
8号</t>
  </si>
  <si>
    <t>解决临县公安局交通警察大队事故科租赁办公楼费用</t>
  </si>
  <si>
    <t>县委、县政府等单位水、电费</t>
  </si>
  <si>
    <t>解决我县乡村振兴考察团差旅费</t>
  </si>
  <si>
    <t>解决2024年五一小长假碛口执勤交警食宿费用</t>
  </si>
  <si>
    <t>解决政府大院监控安防系统和停车场系统经费</t>
  </si>
  <si>
    <t>拨付办公经费</t>
  </si>
  <si>
    <t>解决2024年中国.碛口半程马拉松比赛活动经费</t>
  </si>
  <si>
    <t>解决政府大院职工餐厅、厨房改造维修工程费用</t>
  </si>
  <si>
    <t>解决临县农行、临县农发行和临县电力公司搬迁、清洁等相关费用</t>
  </si>
  <si>
    <t>解决山西地方电力有限公司临县分公司城内供电所租赁办公楼费用</t>
  </si>
  <si>
    <t>解决临县农行、临县农发行租赁办公楼费用</t>
  </si>
  <si>
    <t>解决临县畜牧兽医服务中心租赁办公楼费用</t>
  </si>
  <si>
    <t>解决2020年度末未支付临县公安局技术办公楼供暖费用</t>
  </si>
  <si>
    <t>解决临县县委、县政府2024年7月-9月份公务接待费用</t>
  </si>
  <si>
    <t>50206公务接待费</t>
  </si>
  <si>
    <t>解决县委、县政府2024年10-12月份公务接待费用</t>
  </si>
  <si>
    <t>其他商品和服务支出</t>
  </si>
  <si>
    <t>50299其他商品和服务支出</t>
  </si>
  <si>
    <t>拨付其他商品和服务支出经费</t>
  </si>
  <si>
    <t>解决2024年春节碛口执勤交警食宿费用</t>
  </si>
  <si>
    <t>解决县委党校租赁费用</t>
  </si>
  <si>
    <t>解决县处级易地领导干部居住房屋租赁费用</t>
  </si>
  <si>
    <t>解决县消防安全管理中心办公场所物资装备费用</t>
  </si>
  <si>
    <t>解决临县宾馆第三季度职工基本工资、绩效工资费用</t>
  </si>
  <si>
    <t>解决临县宾馆退休人员规范工资津贴补贴后基础绩效奖</t>
  </si>
  <si>
    <t>解决政府大院职工餐厅工作人员工资和管理经费</t>
  </si>
  <si>
    <t>下拨2024年7月-12月份司机工资</t>
  </si>
  <si>
    <t>解决2024年7月-12月份临时人员工资</t>
  </si>
  <si>
    <t>下拨临县宾馆职工基本工资、绩效工资峰费用</t>
  </si>
  <si>
    <t>50199其他工资福利支出</t>
  </si>
  <si>
    <t>临县宾馆退休人员规范工资津贴补贴后基础绩效奖、取暖费用</t>
  </si>
  <si>
    <t>下拨临县宾馆职工基本工资、绩效工资费用</t>
  </si>
  <si>
    <t>解决临县宾馆内退人员养老金</t>
  </si>
  <si>
    <t>解决2024年国庆节碛口执勤交警食宿费用</t>
  </si>
  <si>
    <t>解决临县社会工作部租赁办公场所费用</t>
  </si>
  <si>
    <t>解决农经服务中心和临县医疗保险管理服务中心档案室租赁费用</t>
  </si>
  <si>
    <t>解决临县医疗保险服务中心档案室租赁费用</t>
  </si>
  <si>
    <t>解决计划内合同工绩效工资</t>
  </si>
  <si>
    <t>解决临县新时代文明实践中心办公场地租赁费用</t>
  </si>
  <si>
    <t>解决退役军人事务局租赁办公楼费用</t>
  </si>
  <si>
    <t>解决县纪委监委、政务大厅等供热费用</t>
  </si>
  <si>
    <t>解决临县县委常态化督查服务督导车辆租赁款费用</t>
  </si>
  <si>
    <t>解决临县临泉镇人民政府办公楼房屋鉴定费用、道路拓展设计费用和临县宾馆宿舍楼建筑安全鉴定费用</t>
  </si>
  <si>
    <t>原临泉派出所维修费</t>
  </si>
  <si>
    <t>解决临县政府、23个乡镇视频会议系统升级改造项目费用</t>
  </si>
  <si>
    <t>(2010399)一般公共服务-政府办公室事务-其他政府办公室事务及相关机构支出</t>
  </si>
  <si>
    <t>解决临县政府办公区路面提质改造工程费用</t>
  </si>
  <si>
    <t>解决临县文博中心、旧中医院、公安局等办公楼保洁和保安服务费用</t>
  </si>
  <si>
    <t>县委办</t>
  </si>
  <si>
    <t>解决县委十五届九次会议费</t>
  </si>
  <si>
    <t>(2013102)一般公共服务-党委办公厅（室）及相关机构事务-一般行政管理事务</t>
  </si>
  <si>
    <t>50202会议费</t>
  </si>
  <si>
    <t>解决县委办资料及相关费用</t>
  </si>
  <si>
    <t>解决县委办更换机房办公设备的费用</t>
  </si>
  <si>
    <t>组织部</t>
  </si>
  <si>
    <t>解决“湫虹e线”小程序经费</t>
  </si>
  <si>
    <t>(2013202)一般公共服务-组织事务-一般行政管理事务</t>
  </si>
  <si>
    <t>解决2023年度先进集体和先进个人荣誉奖牌及证书所需资金</t>
  </si>
  <si>
    <t>解决农村基层党建示范点党建文化建设制作经费</t>
  </si>
  <si>
    <t>申请2023年度目标责任考核所需资金</t>
  </si>
  <si>
    <t>解决党员教育电视片《凝望》制作经费</t>
  </si>
  <si>
    <t>申请解决村改社区工作经费</t>
  </si>
  <si>
    <t>申请农村干部学历提升费用</t>
  </si>
  <si>
    <t>追加主题教育工作经费预算</t>
  </si>
  <si>
    <t>社会工作部</t>
  </si>
  <si>
    <t>“两新”工委党建工作专题培训经费费</t>
  </si>
  <si>
    <t>（2013902）一般公共服务-社会工作事务一般行政管理事务</t>
  </si>
  <si>
    <t>50203培训费</t>
  </si>
  <si>
    <t>申请2024年度招募高校毕业生担任社区助理面试费用</t>
  </si>
  <si>
    <t>下乡办</t>
  </si>
  <si>
    <t>关于全县干部驻村帮扶工作台账费用</t>
  </si>
  <si>
    <t>全县干部驻村帮扶工作经费（下乡补助）</t>
  </si>
  <si>
    <t>全县干部驻村帮扶工作经费（租车费用）</t>
  </si>
  <si>
    <t>宣传部</t>
  </si>
  <si>
    <t>关于解决宣传部见习生工资的报告</t>
  </si>
  <si>
    <t>(2013302)一般公共服务-宣传事务-一般行政管理事务</t>
  </si>
  <si>
    <t>解决2024年“礼赞新时代*奋进新征程”春节文化活动经费</t>
  </si>
  <si>
    <t>(2013304)一般公共服务-宣传事务-宣传管理</t>
  </si>
  <si>
    <t>关于临县庆祝中华人民共和国成立75周年“礼赞新中国 逐梦新时代”合唱比赛经费的报告</t>
  </si>
  <si>
    <t>关于临县庆祝中华人民共和国成立75周年“礼赞新中国 逐梦新时代”合唱比赛追加经费的报告</t>
  </si>
  <si>
    <t>解决《品牌研究》杂志社宣传费用</t>
  </si>
  <si>
    <t>解决山西经济日报宣传费用</t>
  </si>
  <si>
    <t>解决山西日报客户端临县频道服务费用</t>
  </si>
  <si>
    <t>解决省级文明县城2022年度创建费用</t>
  </si>
  <si>
    <t>解决三弦书《移风易俗沐湫川》参加吕梁市文艺汇演有关费用</t>
  </si>
  <si>
    <t>解决《传承好家风践行价值观》和深入学习宣传贯彻党的二十大精神大型精品、经典京剧折子戏费用</t>
  </si>
  <si>
    <t>关于解决全县基层宣传队伍全覆盖培训经费</t>
  </si>
  <si>
    <t>解决2022年-2023年度文艺创作奖励资金</t>
  </si>
  <si>
    <t>关于国庆期间版面、国旗悬挂费用的报告</t>
  </si>
  <si>
    <t>太和南路至东门桥路灯道旗灯箱费用</t>
  </si>
  <si>
    <t>解决《习近平谈治国理政）第四卷费用</t>
  </si>
  <si>
    <t>临县宣传事业发展中心</t>
  </si>
  <si>
    <t>《图说临县》年刊和《媒体看临县》经费</t>
  </si>
  <si>
    <t>解决业务办公费（工资等）</t>
  </si>
  <si>
    <t>与中央省市媒体合作宣传经费</t>
  </si>
  <si>
    <t>解决网络舆情监测软件经费</t>
  </si>
  <si>
    <t>50502商品和服务支出</t>
  </si>
  <si>
    <t>临县招商引资服务中心</t>
  </si>
  <si>
    <t>临县乡村e镇快递物流智能分拣系统建设补助资金</t>
  </si>
  <si>
    <t>(2011308)一般公共服务-商贸事务-招商引资</t>
  </si>
  <si>
    <t>50601资本性支出</t>
  </si>
  <si>
    <t>电商技能培训经费</t>
  </si>
  <si>
    <t>临县乡村e镇公共服务中心租赁费用</t>
  </si>
  <si>
    <t>临县文联</t>
  </si>
  <si>
    <t>吕梁市秧歌展演暨伞头秧歌大赛活动经费</t>
  </si>
  <si>
    <t>(2070109)文化旅游体育与传媒-文化和旅游-群众文化</t>
  </si>
  <si>
    <t>临县金融事务服务中心</t>
  </si>
  <si>
    <t>组织开展防范非法集资宣传月活动所需资金</t>
  </si>
  <si>
    <t>临县项目推进中心</t>
  </si>
  <si>
    <t>(2010404)一般公共服务-发展与改革事务-战略规划与实施</t>
  </si>
  <si>
    <t>“项目建设年”活动经费</t>
  </si>
  <si>
    <t>临县县委党史研究室</t>
  </si>
  <si>
    <t>《临县扶贫志》《临县全面小康志》编纂经费</t>
  </si>
  <si>
    <t>(2012604)一般公共服务-档案事务-档案馆</t>
  </si>
  <si>
    <t>临县档案馆</t>
  </si>
  <si>
    <t>临县革命历史展厅终止合同所需经费</t>
  </si>
  <si>
    <t>修缮加固费用</t>
  </si>
  <si>
    <t>档案楼库房安全鉴定费用</t>
  </si>
  <si>
    <t>临县信访局</t>
  </si>
  <si>
    <t>聘用县级人民接访员所需资金</t>
  </si>
  <si>
    <t>拨付法律服务工作者报酬经费</t>
  </si>
  <si>
    <t>劳务派遣人员工资</t>
  </si>
  <si>
    <t>信访救助金</t>
  </si>
  <si>
    <t>马艳艳信访事项所需资金</t>
  </si>
  <si>
    <t>乡镇专职信访干部岗位津贴</t>
  </si>
  <si>
    <t>2024年第三季度驻京、省、市经费</t>
  </si>
  <si>
    <t>2024年第四季度驻京、省、市经费</t>
  </si>
  <si>
    <t>临县统战部</t>
  </si>
  <si>
    <t>见习生、临时人员工资</t>
  </si>
  <si>
    <t>(2013404)一般公共服务-统战事务-宗教事务</t>
  </si>
  <si>
    <t>解决统战团体经费</t>
  </si>
  <si>
    <t>解决宗教活动场所安全隐患所需资金</t>
  </si>
  <si>
    <t>治理临县宗教活动场所周边安全隐患所需资金</t>
  </si>
  <si>
    <t>团委</t>
  </si>
  <si>
    <t>西部计划志愿者生活补助经费以及见习生工资</t>
  </si>
  <si>
    <t>(2012999)一般公共服务-群众团体事务-其他群众团体事务支出</t>
  </si>
  <si>
    <t>山西共青团助力黄河流域生态保护和高质量发展等活动经费</t>
  </si>
  <si>
    <t>临县妇联</t>
  </si>
  <si>
    <t>解决妇女人均“一元钱”工作经费</t>
  </si>
  <si>
    <t>临县老促会</t>
  </si>
  <si>
    <t>老年学学会</t>
  </si>
  <si>
    <t>关工委</t>
  </si>
  <si>
    <t>临县发展和
改革局</t>
  </si>
  <si>
    <t>拨付救灾物资储备库房租赁费用及库房协管人员工资</t>
  </si>
  <si>
    <t>（2010499）一般公共服务-发展与改革事务-其他发展与改革事务支出</t>
  </si>
  <si>
    <t>自收自支、计划内等人员工资</t>
  </si>
  <si>
    <t>临县应急物资储备库项目前期费用</t>
  </si>
  <si>
    <t>2024年迎春焰火晚会应急保障物资紧急采购资金</t>
  </si>
  <si>
    <t>(2010499)一般公共服务-发展与改革事务-其他发展与改革事务支出</t>
  </si>
  <si>
    <t>50204专用材料购置费</t>
  </si>
  <si>
    <t>新建临县消费帮扶平台和消费帮扶宣传费用</t>
  </si>
  <si>
    <t>消费帮扶电商促销和宣传经费</t>
  </si>
  <si>
    <t>临县“十四五”规划实施情况中期评估工作所需经费</t>
  </si>
  <si>
    <t>防汛物资储备购置资金</t>
  </si>
  <si>
    <t>拨付黄河流域临县段干支流生态修复综合治理项目县级配套资金</t>
  </si>
  <si>
    <t>以工代赈办</t>
  </si>
  <si>
    <t>以工代赈办项目管理费及办公费</t>
  </si>
  <si>
    <t>(2010402)一般公共服务-发展与改革事务-一般行政管理事务</t>
  </si>
  <si>
    <t>青凉寺乡下会村产业基础配套</t>
  </si>
  <si>
    <t>2025年度以工代赈项目二类费用</t>
  </si>
  <si>
    <t>2024年以工代赈中央预算内投资项目县级配套资金</t>
  </si>
  <si>
    <t>2024年以工代赈中央财政以工代赈项目县级配套资金</t>
  </si>
  <si>
    <t>2023年以工代赈项目配套资金</t>
  </si>
  <si>
    <t>碛口西湾村等2镇4村道路(桥梁)建设项目配套资金</t>
  </si>
  <si>
    <t>临县粮食和物资储备中心</t>
  </si>
  <si>
    <t>临时人员工资</t>
  </si>
  <si>
    <t>(2220199)粮油物资储备管理等事务－粮油储备-其他粮油物资事务支出</t>
  </si>
  <si>
    <t>维修临县粮食局榆林仓库木瓜坪储量点</t>
  </si>
  <si>
    <t>(2220403)粮油物资储备管理等事务－粮油储备-储备粮油库建设</t>
  </si>
  <si>
    <t>粮食和物资储备中心</t>
  </si>
  <si>
    <t>修建临县成品粮储备库所需资金</t>
  </si>
  <si>
    <t>临县统计局</t>
  </si>
  <si>
    <t>原县企业退休人员管理服务中心聘用人员“四险一金”等遗留问题资金</t>
  </si>
  <si>
    <t>(2010505)一般公共服务-统计信息事务-专项统计业务</t>
  </si>
  <si>
    <t>档案整理和统计基层规范化建设工作经费</t>
  </si>
  <si>
    <t>《临县统计年鉴》编印费</t>
  </si>
  <si>
    <t>2024年全县人口变动情况抽样调查经费</t>
  </si>
  <si>
    <t>(2010508)一般公共服务-统计信息事务-统计抽样调查</t>
  </si>
  <si>
    <t>2024年度住户调查工作所需经费</t>
  </si>
  <si>
    <t>临县行政审批
服务管理局</t>
  </si>
  <si>
    <t>解决政务大厅运行经费</t>
  </si>
  <si>
    <t>(2010306)一般公共服务-政府办公室事务-政务公开审批</t>
  </si>
  <si>
    <t>解决综窗改革、大厅改造所需资金</t>
  </si>
  <si>
    <t>购置办公用品及设备经费</t>
  </si>
  <si>
    <t>解决拖欠个体工商户免费公章刻制费用</t>
  </si>
  <si>
    <t>解决个体户免费刻章费用</t>
  </si>
  <si>
    <t>解决企业免费刻章费用</t>
  </si>
  <si>
    <t>购置办公设备所需经费</t>
  </si>
  <si>
    <t>临县市场监督
管理局</t>
  </si>
  <si>
    <t>自收自支人员工资</t>
  </si>
  <si>
    <t>(2013802)一般公共服务-市场监督管理事务-一般行政管理事务</t>
  </si>
  <si>
    <t>50501工资福利支出</t>
  </si>
  <si>
    <t>申请第三方公平竞争审查经费</t>
  </si>
  <si>
    <t>(2013805)一般公共服务-市场监督管理事务-市场秩序执法</t>
  </si>
  <si>
    <t>申请基层市场监督管理所规范化建设费用</t>
  </si>
  <si>
    <t>青糖粽子监控中心建设经费</t>
  </si>
  <si>
    <t>(2013808)一般公共服务-市场监督管理事务-信息化建设</t>
  </si>
  <si>
    <t>成品油抽检经费</t>
  </si>
  <si>
    <t>(2013810)一般公共服务-市场监督管理事务-质量基础</t>
  </si>
  <si>
    <t>审计局</t>
  </si>
  <si>
    <t>申请审计经费</t>
  </si>
  <si>
    <t>(2010804)一般公共服务-审计事务-审计业务</t>
  </si>
  <si>
    <t>临县财政局</t>
  </si>
  <si>
    <t>对壁支山庄等三处罚没资产进行资产评估所需费用</t>
  </si>
  <si>
    <t>(2010608)一般公共服务-财政事务-财政委托业务支出</t>
  </si>
  <si>
    <t>解决聘请第三方进行财政重点项目绩效运行监控服务费用</t>
  </si>
  <si>
    <t>解决聘请第三方进行财政绩效评价服务费用</t>
  </si>
  <si>
    <t>临县政法委</t>
  </si>
  <si>
    <t>解决临县人民检察院办公楼修缮经费</t>
  </si>
  <si>
    <t>(2013699)一般公共服务-其他共产党事务支出-其他共产党事务支出</t>
  </si>
  <si>
    <t>拨付社会治安综合治理保险工作经费</t>
  </si>
  <si>
    <t>拨付网格员人身意外保险经费</t>
  </si>
  <si>
    <t>政法干部外出培训经费</t>
  </si>
  <si>
    <t>临县人力资源和社会保障局</t>
  </si>
  <si>
    <t>解决事业单位及工作人员2023年度责任制考核奖励工作经费</t>
  </si>
  <si>
    <t>(2080102)社会保障和就业－社会保障和就业管理-一般行政管理事务</t>
  </si>
  <si>
    <t>临财预
〔2025〕
9号</t>
  </si>
  <si>
    <t>就业社保服务社区村村全覆盖工作经费</t>
  </si>
  <si>
    <t>(2080106)社会保障和就业－社会保障和就业管理-就业管理事务</t>
  </si>
  <si>
    <t>维稳工作经费</t>
  </si>
  <si>
    <t>2024年事业单位公开招聘及2023年“乡招村用”笔试面试费用</t>
  </si>
  <si>
    <t>综合执法队工作经费</t>
  </si>
  <si>
    <t>就业帮扶专班工作经费</t>
  </si>
  <si>
    <t>临时用工资金</t>
  </si>
  <si>
    <t>临县社会保险中心</t>
  </si>
  <si>
    <t>购买服务经办人员经费</t>
  </si>
  <si>
    <t>（2080109）社会保障和就业-社会保障和就业管理-社会保险经办机构</t>
  </si>
  <si>
    <t>5050299商品和服务支出</t>
  </si>
  <si>
    <t>临县创业就业服务中心</t>
  </si>
  <si>
    <t>零工市场建设事宜涉诉费用</t>
  </si>
  <si>
    <t>临县老干部局</t>
  </si>
  <si>
    <t>人才开发协会编撰名录费用</t>
  </si>
  <si>
    <t>(2013602)一般公共服务-其他共产党事务支出-一般行政管理事务</t>
  </si>
  <si>
    <t>2025年春节慰问离退休干部经费</t>
  </si>
  <si>
    <t>2024年全县离退休干部健康检查经费</t>
  </si>
  <si>
    <t>(2101102)卫生健康支出-行政事业单位医疗-事业单位医疗</t>
  </si>
  <si>
    <t>2023年全县离退休干部健康检查经费</t>
  </si>
  <si>
    <t>临县民政局</t>
  </si>
  <si>
    <t>临县社会福利厂</t>
  </si>
  <si>
    <t>解决临县社会福利厂职工养老保险资金</t>
  </si>
  <si>
    <t>(2080202)社会保障和就业支出-民政管理事务-一般行政管理事务</t>
  </si>
  <si>
    <t>解决机关及所属单位临时人员工资</t>
  </si>
  <si>
    <t>维修民政办公大楼资金</t>
  </si>
  <si>
    <t>关于维修清凉寺中心敬养老院所需资金</t>
  </si>
  <si>
    <t>(2081002)社会保障和就业-社会福利-老年福利</t>
  </si>
  <si>
    <t>三交敬老院设施设备改造资金</t>
  </si>
  <si>
    <t>夕阳红敬老院升级改造资金</t>
  </si>
  <si>
    <t>解决完善殡仪馆设施等资金</t>
  </si>
  <si>
    <t>(2081004)社会保障和就业-社会福利-殡葬</t>
  </si>
  <si>
    <t>解决殡仪馆运营购买服务项目资金</t>
  </si>
  <si>
    <t>2024年-2025年两节期间走访慰问城乡困难群众所需经费</t>
  </si>
  <si>
    <t>(2082001)社会保障和就业-临时救助-临时救助支出</t>
  </si>
  <si>
    <t>临县残疾人
联合会</t>
  </si>
  <si>
    <t>残联组织服务能力购买服务费用（工资）</t>
  </si>
  <si>
    <t>(2081104)社会保障和就业-残疾人事业-残疾人康复</t>
  </si>
  <si>
    <t>残疾人康复服务中心新增排风工程资金</t>
  </si>
  <si>
    <t>购买服务代理费</t>
  </si>
  <si>
    <t>10KV配变修路安装费用</t>
  </si>
  <si>
    <t>临县退役军人
事务局</t>
  </si>
  <si>
    <t>城镇义务兵信访矛盾纠纷排查员工资</t>
  </si>
  <si>
    <t>(2082802)社会保障和就业-退役军人事务管理-一般行政管理事务</t>
  </si>
  <si>
    <t>适应性培训资金</t>
  </si>
  <si>
    <t>乡（镇）、村（社区）退役军人服务站经费纳入财政预算</t>
  </si>
  <si>
    <t>(2082804)社会保障和就业-退役军人事务管理-拥军优属</t>
  </si>
  <si>
    <t>双拥建设所需经费</t>
  </si>
  <si>
    <t>安置历史遗留问题退役士兵自谋职业一次性补助金</t>
  </si>
  <si>
    <t>安置历史遗留问题退役士兵任三旺养老金及待安置期间生活费</t>
  </si>
  <si>
    <t>安置历史遗留问题退役士兵就业工资、待安置期间生活费</t>
  </si>
  <si>
    <t>60岁以上临时救助</t>
  </si>
  <si>
    <t>全县退役士兵春节慰问资金</t>
  </si>
  <si>
    <t>吕梁“老兵村长”工程临县培训费</t>
  </si>
  <si>
    <t>光荣院安装消防实施和维修改造经费</t>
  </si>
  <si>
    <t>(2080807)社会保障和就业-抚恤-光荣院</t>
  </si>
  <si>
    <t>旧光荣院北面排洪渠、挡墙维修资金</t>
  </si>
  <si>
    <t>林家坪军工烈士塔文物保护和布展经费</t>
  </si>
  <si>
    <t>(2080808)社会保障和就业-抚恤-褒扬纪念</t>
  </si>
  <si>
    <t>烈士陵园烈士墓碑迁移费用</t>
  </si>
  <si>
    <t>临县烈士陵园及其他烈士纪念设施维修资金</t>
  </si>
  <si>
    <t>13处烈士纪念设施日常护理资金</t>
  </si>
  <si>
    <t>临县工信和
科技局</t>
  </si>
  <si>
    <t>2022年度科技创新奖励资金</t>
  </si>
  <si>
    <t>(2069901)科学技术支出-其他科学技术支出-科技奖励</t>
  </si>
  <si>
    <t>50701费用补贴</t>
  </si>
  <si>
    <t>临财预
〔2025〕10号</t>
  </si>
  <si>
    <t>2023年度科技创新奖励资金</t>
  </si>
  <si>
    <t>“第二届山西特色专业镇投资贸易博览会”参会经费</t>
  </si>
  <si>
    <t>(2160299)商业服务业等支出－商业流通事务出-其他商业流通事务出</t>
  </si>
  <si>
    <t>消费品以旧换新审计费</t>
  </si>
  <si>
    <t>消费品以旧换新宣传费</t>
  </si>
  <si>
    <t>临县中小企业服务中心</t>
  </si>
  <si>
    <t>张旭飞同志的工资及福利</t>
  </si>
  <si>
    <t>(2159999)资源勘探工业信息等支出－其他资源勘探工业信息等支出-其他资源勘探工业信息等支出</t>
  </si>
  <si>
    <t>临县供销合作
联合社</t>
  </si>
  <si>
    <t>困难职工生活费用</t>
  </si>
  <si>
    <t>(2169999)商业服务业等支出－商业服务业等支出-其他商业服务业等支出</t>
  </si>
  <si>
    <t>解决基层供销社改造、维修费用</t>
  </si>
  <si>
    <t>风翔苑小区电气、消防安全隐患整改资金</t>
  </si>
  <si>
    <t>临县能源局</t>
  </si>
  <si>
    <t>原煤炭中心下属事业单位临时人员工资</t>
  </si>
  <si>
    <t>(2111408)节能环保-能源管理事务-能源管理</t>
  </si>
  <si>
    <t>王秀平信访案件补助</t>
  </si>
  <si>
    <t>解决困难企业退休职工缴纳居民医保救助金</t>
  </si>
  <si>
    <t>解决劳务人员工资</t>
  </si>
  <si>
    <t>解决农村冬季清洁取暖用煤保供工作经费</t>
  </si>
  <si>
    <t>2024年冬季煤改电清洁取暖运行补贴</t>
  </si>
  <si>
    <t>煤改电项目验收费用</t>
  </si>
  <si>
    <t>临县冬季清洁取暖运行补贴项目事前绩效评估等费用</t>
  </si>
  <si>
    <t>解决2023年农村冬季清洁取暖清洁煤供应补贴</t>
  </si>
  <si>
    <t>县域分光发电可利用土地资源调查分析评估费用</t>
  </si>
  <si>
    <t>2021年农村冬季取暖清洁煤供应补贴</t>
  </si>
  <si>
    <t>解决“煤改电”配电土建工程项目工程费用</t>
  </si>
  <si>
    <t>拨付临县2020碛口景区煤改电改造投资及测算报告费用</t>
  </si>
  <si>
    <t>恒圆丽都城、恒园时尚广场电气整治费用验收费用</t>
  </si>
  <si>
    <t>拨付湫河花园等住宅小区高层电气安装设计费用</t>
  </si>
  <si>
    <t>临县城镇集体工业联合社</t>
  </si>
  <si>
    <t>解决单位负担人员工资</t>
  </si>
  <si>
    <t>(2150299)资源勘探工业信息等支出－制造业-其他制造业支出</t>
  </si>
  <si>
    <t>解决二轻供销经理部欠付律师代理费</t>
  </si>
  <si>
    <t>临县公安局</t>
  </si>
  <si>
    <t>禁毒专职社工工作经费</t>
  </si>
  <si>
    <t>(2040220)公安安全-公安-执法办案</t>
  </si>
  <si>
    <t>临财预
〔2025〕11号</t>
  </si>
  <si>
    <t>临县社会治安防控体系设备维修和社会面监控接入的经费</t>
  </si>
  <si>
    <t>派出所维修改造经费</t>
  </si>
  <si>
    <t>临县交警队</t>
  </si>
  <si>
    <t>春运工作经费</t>
  </si>
  <si>
    <t>道路交通事故工作经费</t>
  </si>
  <si>
    <t>联通网络费用</t>
  </si>
  <si>
    <t>创建省级文明城市和“减量控大”所需经费</t>
  </si>
  <si>
    <t>委托业务费</t>
  </si>
  <si>
    <t>太和路、从龙路交通工程改造设计费</t>
  </si>
  <si>
    <t>临县城区道路标线清除工程</t>
  </si>
  <si>
    <t>临县城区标线施划维护工程</t>
  </si>
  <si>
    <t>临县城区道路标线施划经费</t>
  </si>
  <si>
    <t>南北高速连接线道路标线施划资金</t>
  </si>
  <si>
    <t>道路交通护栏维护资金</t>
  </si>
  <si>
    <t>公安民警执法安全责任保险和民辅警人身意外保险费</t>
  </si>
  <si>
    <t>单位院内塌陷修缮经费</t>
  </si>
  <si>
    <t>(2040224)公安安全-公安-执法办案</t>
  </si>
  <si>
    <t>警务辅助人员服装购置资金</t>
  </si>
  <si>
    <t>(2040226)公安安全-公安-执法办案</t>
  </si>
  <si>
    <t>警务辅助人员企业年金</t>
  </si>
  <si>
    <t>碛口中队维修款</t>
  </si>
  <si>
    <t>克虎中队营房租赁费</t>
  </si>
  <si>
    <t>党建活动经费</t>
  </si>
  <si>
    <t>解决交通安全设施经费</t>
  </si>
  <si>
    <t>便民停车场所需资金</t>
  </si>
  <si>
    <t>便民停车场租赁、管理所需资金</t>
  </si>
  <si>
    <t>自收自支人员2024年工资社保等费用</t>
  </si>
  <si>
    <t>50101工资奖金津补贴</t>
  </si>
  <si>
    <t>临时人员2024下半年工资</t>
  </si>
  <si>
    <t>解决郝海锋医疗救助费</t>
  </si>
  <si>
    <t>建设218省道193KM+200M临县湍水头镇壕则墕路段公路卡口</t>
  </si>
  <si>
    <t>事故科监控与执法站视频监控大屏资金</t>
  </si>
  <si>
    <t>拨付道路交通建设项目资金</t>
  </si>
  <si>
    <t>道路交通安全设施设备建设欠款</t>
  </si>
  <si>
    <t>解决G339国道、S218省道增加监控所需资金</t>
  </si>
  <si>
    <t>政府门口及黄家沟煤矿路段违停抓拍系统项目</t>
  </si>
  <si>
    <t>临县司法局</t>
  </si>
  <si>
    <t>人民调解经费</t>
  </si>
  <si>
    <t>(2040604)公安安全-司法-基层司法业务</t>
  </si>
  <si>
    <t>解决法律援助补贴经费</t>
  </si>
  <si>
    <t>(2040607)公安安全-司法-公共法律服务</t>
  </si>
  <si>
    <t>教育科技局</t>
  </si>
  <si>
    <t>拨付临县利民学校临时聘用教职工工资（2024年1-6月份）</t>
  </si>
  <si>
    <t>(2050203)教育-普通教育-初中教育</t>
  </si>
  <si>
    <t>临财预
〔2025〕12号</t>
  </si>
  <si>
    <t>拨付临县利民学校临时聘用教职工工资（2024年7-12月）</t>
  </si>
  <si>
    <t>临县教育体育局</t>
  </si>
  <si>
    <t>临县北门
小学校</t>
  </si>
  <si>
    <t>万安苑幼儿园农村学校幼儿园2023年取暖费</t>
  </si>
  <si>
    <t>(2050202)教育-普通教育-小学教育</t>
  </si>
  <si>
    <t>临县县直机关幼儿园</t>
  </si>
  <si>
    <t>柏林苑儿园农村学校幼儿园2023年取暖费</t>
  </si>
  <si>
    <t>(2050201)教育-普通教育-学前教育</t>
  </si>
  <si>
    <t>临县东峪
幼儿园</t>
  </si>
  <si>
    <t>文岳幼儿园农村学校幼儿园2023年取暖费</t>
  </si>
  <si>
    <t>临县南关
幼儿园</t>
  </si>
  <si>
    <t>东峁幼儿园农村学校幼儿园2023年取暖费</t>
  </si>
  <si>
    <t>临县文峰
幼儿园</t>
  </si>
  <si>
    <t>农村学校幼儿园2023年取暖费</t>
  </si>
  <si>
    <t>临县第二中
学校</t>
  </si>
  <si>
    <t>临县第五中学</t>
  </si>
  <si>
    <t>临县白文职业技校</t>
  </si>
  <si>
    <t>(2050302)教育-职业教育-中等职业教育</t>
  </si>
  <si>
    <t>临县特殊教育学校</t>
  </si>
  <si>
    <t>(2050701)教育-特殊教育-特殊学校教育</t>
  </si>
  <si>
    <t>临县高级中学附属柏林苑学校</t>
  </si>
  <si>
    <t>临县高级中学附属小学校</t>
  </si>
  <si>
    <t>万安坪小学农村学校幼儿园2023年取暖费</t>
  </si>
  <si>
    <t>临县白文镇初级中学校</t>
  </si>
  <si>
    <t>临县白文第一寄宿制小学</t>
  </si>
  <si>
    <t>临县白文第二寄宿制小学</t>
  </si>
  <si>
    <t>农村学校幼儿园2023年取暖费
（其中：梁家湾教学点1.1375万元）</t>
  </si>
  <si>
    <t>临县白文镇南庄寄宿制小学</t>
  </si>
  <si>
    <t>临县白文镇曜头寄宿制小学</t>
  </si>
  <si>
    <t>农村学校幼儿园2023年取暖费（其中：庙坪教学点0.981万元）</t>
  </si>
  <si>
    <t>临县城庄九年制学校</t>
  </si>
  <si>
    <t>农村学校幼儿园2023年取暖费
（其中：杨寨教学点1.896898万元）</t>
  </si>
  <si>
    <t>临县城庄镇小马坊寄宿制小学</t>
  </si>
  <si>
    <t>临县木瓜坪乡榆林小学</t>
  </si>
  <si>
    <t>临县临泉镇前甘泉九年制学校</t>
  </si>
  <si>
    <t>临县临泉镇黄白塔寄宿制小学</t>
  </si>
  <si>
    <t>农村学校幼儿园2023年取暖费（其中：上西坡教学点0.4925）</t>
  </si>
  <si>
    <t>临县临泉镇田家沟寄宿制小学</t>
  </si>
  <si>
    <t>临县临泉镇后麻峪小学校</t>
  </si>
  <si>
    <t>临县安业九年制学校</t>
  </si>
  <si>
    <t>农村学校幼儿园2023年取暖费
（其中：中心园3.740774万元、东胜教学点1.298288万元、白家庄教学点1.053226万元、暖泉会教学点0.321657万元）</t>
  </si>
  <si>
    <t>临县安业乡前青塘九年制学校</t>
  </si>
  <si>
    <t>临县安业乡任家沟小学</t>
  </si>
  <si>
    <t>临县玉坪乡玉坪小学校</t>
  </si>
  <si>
    <t>临县大禹乡大禹小学校</t>
  </si>
  <si>
    <t>临县大禹乡佛堂峪寄宿制小学</t>
  </si>
  <si>
    <t>临县大禹乡大峪沟寄宿制小学</t>
  </si>
  <si>
    <t>临县三交九年制学校</t>
  </si>
  <si>
    <t>临县三交镇枣圪垯寄宿制小学</t>
  </si>
  <si>
    <t>临县三交镇前陡泉寄宿制小学</t>
  </si>
  <si>
    <t>临县湍水头寄宿制小学</t>
  </si>
  <si>
    <t>临县湍水头镇上南沟寄宿制小学</t>
  </si>
  <si>
    <t>临县车赶乡钟底寄宿制小学</t>
  </si>
  <si>
    <t>农村学校幼儿园2023年取暖费（其中：原车赶寄宿制1.867221万元）</t>
  </si>
  <si>
    <t>临县林家坪镇初级中学校</t>
  </si>
  <si>
    <t>临县林家坪寄宿制小学</t>
  </si>
  <si>
    <t>农村学校幼儿园2023年取暖费（其中：中心园0.5274万元）</t>
  </si>
  <si>
    <t>临县林家坪镇林家圪垛小学</t>
  </si>
  <si>
    <t>临县招贤寄宿制小学校</t>
  </si>
  <si>
    <t>临县碛口镇寨则山寄宿制小学</t>
  </si>
  <si>
    <t>临县刘家会九年制学校</t>
  </si>
  <si>
    <t>临县刘家会镇白家坂寄宿制小学校</t>
  </si>
  <si>
    <t>临县刘家会镇彩树岭寄宿制小学校</t>
  </si>
  <si>
    <t>临县安家庄乡安家庄小学校</t>
  </si>
  <si>
    <t>临县安家庄乡孝长小学校</t>
  </si>
  <si>
    <t>临县丛罗峪九年制学校</t>
  </si>
  <si>
    <t>农村学校幼儿园2023年取暖费（其中：郭家塔校区5.287506万元）</t>
  </si>
  <si>
    <t>临县丛罗峪寄宿制小学校</t>
  </si>
  <si>
    <t>农村学校幼儿园2023年取暖费（其中：天洪教学点1万元）</t>
  </si>
  <si>
    <t>临县小甲头九年制学校</t>
  </si>
  <si>
    <t>临县曲峪寄宿制小学校</t>
  </si>
  <si>
    <t>农村学校幼儿园2023年取暖费（其中：附属幼儿园0.7564万元）</t>
  </si>
  <si>
    <t>临县曲峪镇正觉寺寄宿制小学校</t>
  </si>
  <si>
    <t>临县青凉寺寄宿制小学校</t>
  </si>
  <si>
    <t>临县雷家碛乡雷家碛小学校</t>
  </si>
  <si>
    <t>临县雷家碛乡开化小学校</t>
  </si>
  <si>
    <t>临县兔坂九年制学校</t>
  </si>
  <si>
    <t>临县兔坂明德寄宿制小学校</t>
  </si>
  <si>
    <t>临县兔坂寄宿制小学校</t>
  </si>
  <si>
    <t>临县八堡寄宿制小学</t>
  </si>
  <si>
    <t>临县克虎九年制学校</t>
  </si>
  <si>
    <t>临县克虎小学校</t>
  </si>
  <si>
    <t>临县玉坪乡李家坡底小学校</t>
  </si>
  <si>
    <t>临县三交镇双塔小学校</t>
  </si>
  <si>
    <t>临县文化和
旅游局</t>
  </si>
  <si>
    <t>日常运行办公经费</t>
  </si>
  <si>
    <t>(2070102)文化旅游体育与传媒-文化和旅游-一般行政管理事务</t>
  </si>
  <si>
    <t>临财预
〔2025〕13号</t>
  </si>
  <si>
    <t>影剧院LED屏及控制系统更换所需资金</t>
  </si>
  <si>
    <t>(2070106)文化旅游体育与传媒-文化和旅游-艺术表演场所</t>
  </si>
  <si>
    <t>演出经费</t>
  </si>
  <si>
    <t>解决碛口民俗博物馆租赁费</t>
  </si>
  <si>
    <t>(2070113)文化旅游体育与传媒-文化和旅游-旅游宣传</t>
  </si>
  <si>
    <t>解决文化旅游事业发展中心自收自支人员工资等费用</t>
  </si>
  <si>
    <t>(2070114)文化旅游体育与传媒-文化和旅游-文化和旅游管理事务</t>
  </si>
  <si>
    <t>临县临新文旅开发有限公司工作人员工资及保险所需经费</t>
  </si>
  <si>
    <t>关于聘用服务人员所需经费</t>
  </si>
  <si>
    <t>劳务派遣制员工2024年度经费</t>
  </si>
  <si>
    <t>对临县碛口镇碧云山庄、碧云宾馆违法占地土地勘测定界费用</t>
  </si>
  <si>
    <t>推广《传统临县三协书唱本合集》所需资金</t>
  </si>
  <si>
    <t>碛口半程马拉松赛暖场文艺节目及非遗展演经费</t>
  </si>
  <si>
    <t>安全生产政治监督反馈问题之聚福园小区消防隐患整改所需经费</t>
  </si>
  <si>
    <t>开展“丰富群众夜生活 繁荣城市夜经济”文艺演出经费</t>
  </si>
  <si>
    <t>中华人民共和国成立75周年用艺术点亮乡村/吕梁沿黄乡村写生作品展所需经费</t>
  </si>
  <si>
    <t>2024年临县临新文旅开发有限公司运营管理所需经费</t>
  </si>
  <si>
    <t>出版《三晋石刻大全临县卷》所需资金</t>
  </si>
  <si>
    <t>碛口文化生态保护区创建工作所需经费</t>
  </si>
  <si>
    <t>开展全国第四次文物普查所需经费</t>
  </si>
  <si>
    <t>(2070204）文化旅游体育与传媒-文物-文物保护</t>
  </si>
  <si>
    <t>临县旅游资源普查工作所需资金</t>
  </si>
  <si>
    <t>(2070204)文化旅游体育与传媒-文物-文物保护</t>
  </si>
  <si>
    <t>更换重点文保单位消防设施设备所需经费</t>
  </si>
  <si>
    <t>落实网络安全责任完善建设信息化项目网络安全系统工作经费</t>
  </si>
  <si>
    <t>编制碛口古建筑“国宝”级文物活化利用实施方案等所需经费</t>
  </si>
  <si>
    <t>2023年文物保护利用所需资金</t>
  </si>
  <si>
    <t>2022年正觉寺等景区创建3A景区经费</t>
  </si>
  <si>
    <t>道情研究中心</t>
  </si>
  <si>
    <t>解决国家级稀有剧种公益性演出配套经费</t>
  </si>
  <si>
    <t>(2070107)文化旅游体育与传媒-文化和旅游-艺术表演团体</t>
  </si>
  <si>
    <t>关于解决道情戏《大河清清》巡演经费的报告</t>
  </si>
  <si>
    <t>临县融媒体中心</t>
  </si>
  <si>
    <t>临县融媒体
中心</t>
  </si>
  <si>
    <t>实施城区有线电视光缆干线进地下管网的资金</t>
  </si>
  <si>
    <t>(2070808)文化体育与传媒-广播电视-广播电视事务</t>
  </si>
  <si>
    <t>启动应急广播运维资金</t>
  </si>
  <si>
    <t>临县融媒体中心一期工程建设经费</t>
  </si>
  <si>
    <t>实施城区居民免费收看有线电视节目运营经费</t>
  </si>
  <si>
    <t>关于广电网络并入城区地下管网的资金报告</t>
  </si>
  <si>
    <t>直通县市区--临县篇制作经费（2024年报告）</t>
  </si>
  <si>
    <t>(2070809)文化体育与传媒-广播电视-广播电视事务</t>
  </si>
  <si>
    <t>实施城区有线电视光缆干线进地下管网的资金（2024年报告）</t>
  </si>
  <si>
    <t>(2070810)文化体育与传媒-广播电视-广播电视事务</t>
  </si>
  <si>
    <t>实施城区居民免费收看有线电视节目运营经费（2024年报告）</t>
  </si>
  <si>
    <t>(2070811)文化体育与传媒-广播电视-广播电视事务</t>
  </si>
  <si>
    <t>首届中小学生运动会、科技文化节直播摄制费用</t>
  </si>
  <si>
    <t>吕梁市社会主义核心价值观主题微视频拍摄经费</t>
  </si>
  <si>
    <t>(2070812)文化体育与传媒-广播电视-广播电视事务</t>
  </si>
  <si>
    <t>直通县市区--临县篇制作经费</t>
  </si>
  <si>
    <t>碛口风景区
管理中心</t>
  </si>
  <si>
    <t>解决西湾停车场绿化经费</t>
  </si>
  <si>
    <t>(2070199)文化旅游体育与传媒-文化-其他文化和旅游支出</t>
  </si>
  <si>
    <t>碛口景区2019年剩余工程款的资金</t>
  </si>
  <si>
    <t>解决碛口景区安全生产及景区宣传等经费</t>
  </si>
  <si>
    <t>解决2024年基础实施维护费用</t>
  </si>
  <si>
    <t>解决2024年碛口景区系列活动经费</t>
  </si>
  <si>
    <t>解决2024年保安服务服务费</t>
  </si>
  <si>
    <t>解决垃圾填埋场填埋覆盖经费</t>
  </si>
  <si>
    <t>解决碛口景区牌匾更换维修经费</t>
  </si>
  <si>
    <t>碛口邮政所建设项目费用</t>
  </si>
  <si>
    <t>解决碛口景区古镇路灯更换改造经费</t>
  </si>
  <si>
    <t>解决小吃市场地上临时建筑及配套设施建设工程经费</t>
  </si>
  <si>
    <t>临县卫生健康局</t>
  </si>
  <si>
    <t>临县卫生健康和体育局</t>
  </si>
  <si>
    <t>解决足球场地设施建设所需经费</t>
  </si>
  <si>
    <t>临财预
〔2025〕15号</t>
  </si>
  <si>
    <t>临县卫生
健康局</t>
  </si>
  <si>
    <t>解决保障单位正常运转所需经费</t>
  </si>
  <si>
    <t>（2100102）卫生健康支出—卫生健康管理事务—一般行政管理事务</t>
  </si>
  <si>
    <t>解决健康中国行动知行大赛家庭专场吕梁赛区比赛“活动资金</t>
  </si>
  <si>
    <t>木瓜坪集中隔离点尾欠费用</t>
  </si>
  <si>
    <t>解决木瓜坪集中隔离点建设及相关费用的请示</t>
  </si>
  <si>
    <t>新冠疫情白文隔离点拆除建设相关费用的报告</t>
  </si>
  <si>
    <t>碛口隔离酒店隔离人员费用申请的报告</t>
  </si>
  <si>
    <t>关于解决2023年独生子女高考录取助学奖励经费的报告</t>
  </si>
  <si>
    <t>(2100799)卫生健康支出-计划生育事务-其他计划生育事务支出</t>
  </si>
  <si>
    <t>解决2024年独生子女高考录取助学金奖励经费</t>
  </si>
  <si>
    <t>解决2024年乡镇微机员工作及70周岁以上部分计生家庭养老救助经费</t>
  </si>
  <si>
    <t>解决57名劳务派遣检验人员2024年费用</t>
  </si>
  <si>
    <t>(2109999)医疗卫生-其他卫生健康支出-其他卫生健康支出</t>
  </si>
  <si>
    <t>解决57名劳务派遣检验人员合同到期不再续签劳动合同经济补偿资金</t>
  </si>
  <si>
    <t>解决城市健康客厅费用</t>
  </si>
  <si>
    <t>（2109999）卫生健康支出—其他卫生健康支出—其他卫生健康支出</t>
  </si>
  <si>
    <t>解决湫河公园人行步道铺设资金</t>
  </si>
  <si>
    <t>医疗集团</t>
  </si>
  <si>
    <t>解决离岗临时人员生活补贴</t>
  </si>
  <si>
    <t>临县中医院</t>
  </si>
  <si>
    <t>临县第二人民医院</t>
  </si>
  <si>
    <t>临县妇幼保健计划生育服务中心</t>
  </si>
  <si>
    <t>解决全县乡镇卫生院药品“零差率”销售补助</t>
  </si>
  <si>
    <t>(2100302)医疗卫生-基层医疗卫生机构-乡镇卫生院</t>
  </si>
  <si>
    <t>解决信息系统安全等级保护建设费用</t>
  </si>
  <si>
    <t>(2100201)卫生健康支出-公立医院-综合医院</t>
  </si>
  <si>
    <t>解决基层卫生院资产清查所需费用</t>
  </si>
  <si>
    <t>会计核算一体化平台建设</t>
  </si>
  <si>
    <t>5050299其他商品和服务支出</t>
  </si>
  <si>
    <t>临县人民医院</t>
  </si>
  <si>
    <t>关于人才引进经费</t>
  </si>
  <si>
    <t>解决2022年药品零差率销售财政补助经费</t>
  </si>
  <si>
    <t>紧急医疗救援体系建设前期所需费用</t>
  </si>
  <si>
    <t>(2100405)医疗卫生-公共卫生-应急救治机构</t>
  </si>
  <si>
    <t>5060199资本性支出</t>
  </si>
  <si>
    <t>信息化平台建设资金</t>
  </si>
  <si>
    <t>临县中医院附属配套工程项目资金</t>
  </si>
  <si>
    <t>全民免费核酸检测资金</t>
  </si>
  <si>
    <t>临县疾病预防控制中心</t>
  </si>
  <si>
    <t>解决PCR实验室运行维修费用及重点涉疫场所消毒经费</t>
  </si>
  <si>
    <t>(2100401)医疗卫生-公共卫生-疾病预防控制机构</t>
  </si>
  <si>
    <t>核算实验室PCR增加仪器设备所需经费的报告</t>
  </si>
  <si>
    <t>解决土地评估、可研报告、改造电路等费用</t>
  </si>
  <si>
    <t>2019-2023年9月药品零差价率销售财政补助</t>
  </si>
  <si>
    <t>(2100206)卫生健康支出-公立医院-妇幼保健医院</t>
  </si>
  <si>
    <t>申请妇女乳腺癌检查经费</t>
  </si>
  <si>
    <t>关于申请原计生指导站、避孕药具站临时人员工资</t>
  </si>
  <si>
    <t>信息化建设所需经费的报告</t>
  </si>
  <si>
    <t>临县医疗保障局</t>
  </si>
  <si>
    <t>临县医疗
保障局</t>
  </si>
  <si>
    <t>基金监管专项经费</t>
  </si>
  <si>
    <t>(2101506)卫生健康支出-医疗保障管理事务-医疗保障经办事务</t>
  </si>
  <si>
    <t>医保政策宣传经费</t>
  </si>
  <si>
    <t>劳务派遣人员见习生经费</t>
  </si>
  <si>
    <t>(2101599)卫生健康支出-其他医疗保障管理事务支出</t>
  </si>
  <si>
    <t>临县医疗保险服务中心</t>
  </si>
  <si>
    <t>医疗费用报销录入服务经费</t>
  </si>
  <si>
    <t>临县农业农村局</t>
  </si>
  <si>
    <t>临县农业
农村局</t>
  </si>
  <si>
    <t>解决2024年度工作经费</t>
  </si>
  <si>
    <t>(2130502)农林水支出－巩固脱贫衔接乡村振兴-一般行政管理事务</t>
  </si>
  <si>
    <t>临财预
〔2025〕16号</t>
  </si>
  <si>
    <t>解决政策宣传资料印刷经费</t>
  </si>
  <si>
    <t>解决帮扶项目资产确权登记工作经费</t>
  </si>
  <si>
    <t>解决2016年建设的1.61MW光伏电站的欠款</t>
  </si>
  <si>
    <t>解决乡村振兴投资有限公司人员工资</t>
  </si>
  <si>
    <t>(2130599)农林水支出－巩固脱贫衔接乡村振兴-其他巩固脱贫衔接乡村振兴支出</t>
  </si>
  <si>
    <t>2024年度脱贫家庭本专科大学生资助资金</t>
  </si>
  <si>
    <t>(2130506)农林水支出－巩固脱贫衔接乡村振兴-社会发展</t>
  </si>
  <si>
    <t>2013年新农村规划编制费</t>
  </si>
  <si>
    <t>2023年农村户厕改造项目县级配套资金</t>
  </si>
  <si>
    <t>临县红枣产业
中心</t>
  </si>
  <si>
    <t>关于请予解决拨付劳务派遣人员工资的请示</t>
  </si>
  <si>
    <t>关于请予解决山水工程项目议标费用的报告</t>
  </si>
  <si>
    <t>关于请予拨付2024年红枣经济林提质增效设计监理验收所需费用的请示</t>
  </si>
  <si>
    <t>关于采购红枣收集器、摇树机所需资金的请示</t>
  </si>
  <si>
    <t>关于开展山水项目以及红枣及系列产品宣传、红枣经济林提质增效督促指导等工作经费请示</t>
  </si>
  <si>
    <t>关于解决2025年度临县红枣试验站委托管理费用的请示</t>
  </si>
  <si>
    <t>关于2024年组织各类现场会、观摩会、调研活动等奖励资金的请示</t>
  </si>
  <si>
    <t>关于请予解决山水工程项目第三方验收所需资金的报告</t>
  </si>
  <si>
    <t>请予拨付2023年红枣经济林提质增效设计监理验收所需费用</t>
  </si>
  <si>
    <t>(2130106)农林水支出－农业农村-科技转化与推广服务</t>
  </si>
  <si>
    <t>采购红枣收集器、摇树机所需资金</t>
  </si>
  <si>
    <t>2023年组织各类现场会、观摩会、调研活动等奖励资金</t>
  </si>
  <si>
    <t>(2130125)农林水支出－农业农村-农产品加工与促销</t>
  </si>
  <si>
    <t>关于请予拨付2024年枣园地流转补助资金请示</t>
  </si>
  <si>
    <t>50903个人农业生产补贴</t>
  </si>
  <si>
    <t>克虎镇人民
政府</t>
  </si>
  <si>
    <t>林家坪人民
政府</t>
  </si>
  <si>
    <t>八堡乡人民
政府</t>
  </si>
  <si>
    <t>碛口镇人民
政府</t>
  </si>
  <si>
    <t>丛罗峪人民
政府</t>
  </si>
  <si>
    <t>临县畜牧兽医服务中心</t>
  </si>
  <si>
    <t>解决聘请律师所需费用</t>
  </si>
  <si>
    <t>(2130102)农林水支出－农业农村-一般行政管理事务</t>
  </si>
  <si>
    <t>解决临时人员工资</t>
  </si>
  <si>
    <t>解决基层老兽医历史遗留问题2024年度所需经费</t>
  </si>
  <si>
    <t>解决无害化处理及自然灾害恢复生产所需经费</t>
  </si>
  <si>
    <t>解决新建饲料生产企业补贴所需资金</t>
  </si>
  <si>
    <t>解决土地测绘费用</t>
  </si>
  <si>
    <t>(2130135)农林水支出－农业农村-农业生态资源保护</t>
  </si>
  <si>
    <t>解决2024年度临县驴保种场运营所需经费</t>
  </si>
  <si>
    <t>开展临县驴保护所需专家费</t>
  </si>
  <si>
    <t>临县现代农业发展中心</t>
  </si>
  <si>
    <t>解决农机安全生产工作经费</t>
  </si>
  <si>
    <t>(2130103)农林水支出－农业农村-机关服务</t>
  </si>
  <si>
    <t>解决改造档案室临时工工资种子站经费维修费</t>
  </si>
  <si>
    <t>解决2024年农业生产托管经费</t>
  </si>
  <si>
    <t>(2130122)农林水支出－农业农村-农业生产发展</t>
  </si>
  <si>
    <t>解决建档立卡贫困户机具购置补贴</t>
  </si>
  <si>
    <t>解决农作物秸秆综合利用补助资金</t>
  </si>
  <si>
    <t>解决2023年撂荒地整治复耕复种补助资金</t>
  </si>
  <si>
    <t>解决丘陵山区农田宜机化改造项目二类费用</t>
  </si>
  <si>
    <t>2020年农村离任会计生活补贴资金</t>
  </si>
  <si>
    <t>拨付2024年老农机人员生活补助资金</t>
  </si>
  <si>
    <t>临县林业局</t>
  </si>
  <si>
    <t>解决林业生态建设工程资金</t>
  </si>
  <si>
    <t>(2130205)农林水支出－林业和草原-森林资源培育</t>
  </si>
  <si>
    <t>解决临县东山公园环境治理及公园公路养护费用</t>
  </si>
  <si>
    <t>(2130237)农林水支出－林业和草原-行业业务管理</t>
  </si>
  <si>
    <t>解决2023年第七批政府专项债券相关费用</t>
  </si>
  <si>
    <t>(2130202)农林水支出－林业和草原-一般行政管理事务</t>
  </si>
  <si>
    <t>解决国省项目尾留资金</t>
  </si>
  <si>
    <t>2023年吕梁山生态保护和修复项目人工造林县级自查经费</t>
  </si>
  <si>
    <t>解决国家林业和草原局西北局调查规划设计院技术服务资金</t>
  </si>
  <si>
    <t>2024年临县核桃提质增效工程设计、招标、监理、验收资金</t>
  </si>
  <si>
    <t>临县森林草原湿地荒漠化普查工作资金</t>
  </si>
  <si>
    <t>解决白文镇庙坪村园区绿化工程第三方验收所需资金</t>
  </si>
  <si>
    <t>解决《吕梁市中部三县吕梁山生态保护和修复重点项目（临县2024年度人工特别种草）县级自查经费</t>
  </si>
  <si>
    <t>解决吕梁山生态保护和修复项目2024年退化林修复县级自查经费</t>
  </si>
  <si>
    <t>解决吕梁山生态保护和修复项目2024年临县人工造林县级自查经费</t>
  </si>
  <si>
    <t>解决吕梁山生态保护和修复项目2024年人工造林议标代理费用</t>
  </si>
  <si>
    <t>解决吕梁山生态保护和修复项目2024年退化修复议标代理费用</t>
  </si>
  <si>
    <t>解决山水工程项目议标费用</t>
  </si>
  <si>
    <t>解决山水工程项目事前绩效评价费用</t>
  </si>
  <si>
    <t>2024年黄河一号旅游路临县段生态修复及提质工程项目设计监理验收议标资金</t>
  </si>
  <si>
    <t>2024年临县松林线虫病疫情秋季普查资金</t>
  </si>
  <si>
    <t>解决大度山旅游区道路防护工程设计、监理费用</t>
  </si>
  <si>
    <t>解决大度山、汉高山、真武山旅游区重点区域绿化提升工程设计、监理费用</t>
  </si>
  <si>
    <t>解决三交镇罗家山村绿化资金</t>
  </si>
  <si>
    <t>2024年临县森林督查、草原、湿地督查工作技术服务资金</t>
  </si>
  <si>
    <t>人员经费（林投公司）</t>
  </si>
  <si>
    <t>租赁费</t>
  </si>
  <si>
    <t>单位运行经费</t>
  </si>
  <si>
    <t>2027年苛大线绿化（巍峨）</t>
  </si>
  <si>
    <t>2027年苛大线绿化（山西天峰生态）</t>
  </si>
  <si>
    <t>2027年苛大线绿化（葱山）</t>
  </si>
  <si>
    <t>2023年吕梁山生态保护和修复项目退化林修复县级自查经费</t>
  </si>
  <si>
    <t>2024年春季植树造林动员会、山水工程启动仪式绿化宣传版面所需资金</t>
  </si>
  <si>
    <t>2024年春季植树造林动员会、山水工程启动仪式绿化资金</t>
  </si>
  <si>
    <t>森林防火工作经经费</t>
  </si>
  <si>
    <t>解决封山及禁牧休牧经费</t>
  </si>
  <si>
    <t>解决森林防火工作经费</t>
  </si>
  <si>
    <t>临县紫金山国营林场</t>
  </si>
  <si>
    <t>解决开展国土绿化巡视反馈问题自查整改工作经费</t>
  </si>
  <si>
    <t>解决紫金山国营林场饮水工程建设费用</t>
  </si>
  <si>
    <t>(2130234)农林水支出－林业和草原-林业草原防灾减灾</t>
  </si>
  <si>
    <t>5060199-资本性支出</t>
  </si>
  <si>
    <t>临县林业和草原发展中心</t>
  </si>
  <si>
    <t>乡镇防火禁牧经费及巡查员工资</t>
  </si>
  <si>
    <t>林家坪乡政府</t>
  </si>
  <si>
    <t>石白头乡政府</t>
  </si>
  <si>
    <t>临县水利局</t>
  </si>
  <si>
    <t>临县水土保持中心2名自收自支事业人员2024年度工资</t>
  </si>
  <si>
    <t>(2130303)农林水支出－水利-机关服务</t>
  </si>
  <si>
    <t>湫水河管道供水站安置复退军人职工工资和社会保障保险费</t>
  </si>
  <si>
    <t>临县水利事业发展中心管道供水及灌溉运行管理人员工资</t>
  </si>
  <si>
    <t>临县水利事业发展中心财政补助工资职工差额部分工资</t>
  </si>
  <si>
    <t>（2130303）农林水支出-水利-机关服务</t>
  </si>
  <si>
    <t>局机关大院安全隐患整治及维修费用</t>
  </si>
  <si>
    <t>湫水河管道供水站2024年运行经费</t>
  </si>
  <si>
    <t>（2130304）农林水支出-水利-水利行业业务管理</t>
  </si>
  <si>
    <t>河长制管理信息系统和智慧河长信息系统维护费</t>
  </si>
  <si>
    <t>部分工程项目缺口资金</t>
  </si>
  <si>
    <t>(2130306)农林水支出－水利-水利工程运行与维护</t>
  </si>
  <si>
    <t>解决阳坡水库水资源保护工程建设资金</t>
  </si>
  <si>
    <t>临县2020年度淤地坝除险加固工程2标段建设缺口资金</t>
  </si>
  <si>
    <t>马家湾、高家湾两处提黄泵站水资源论证等报告编制费</t>
  </si>
  <si>
    <t>解决阳坡水库水资源论证资金</t>
  </si>
  <si>
    <t>湫水河管道供水站滤池滤料更换项目和厂区排水管道工程</t>
  </si>
  <si>
    <t>河湖健康评价资金</t>
  </si>
  <si>
    <t>黄河被干流河道管理范围界桩埋设费用</t>
  </si>
  <si>
    <t>太平水库水资源论证费</t>
  </si>
  <si>
    <t>阳坡水库库容曲线复核费用</t>
  </si>
  <si>
    <t>刘王沟、薛家圪台两座水库防洪应急预案等相关预案编制费</t>
  </si>
  <si>
    <t>解决《临县水资源综合规划报告》编制费用</t>
  </si>
  <si>
    <t>(2130311)农林水支出－水利-水资源节约管理与保护</t>
  </si>
  <si>
    <t>水库防汛抢险物资购置资金</t>
  </si>
  <si>
    <t>(2130314)农林水支出－水利-防汛</t>
  </si>
  <si>
    <t>2023年农村供水保障工作建设管理费用</t>
  </si>
  <si>
    <t>(2130335)农林水支出－水利-农村供水</t>
  </si>
  <si>
    <t>解决山洪灾害非工程措施县级监测预警平台信息系统三级等保建设资金</t>
  </si>
  <si>
    <t>(2130399)农林水支出－水利-其他水利支出</t>
  </si>
  <si>
    <t>解决2022年县城供水管道运行维修费用</t>
  </si>
  <si>
    <t>2023年农村供水工程乡村维护补贴费用</t>
  </si>
  <si>
    <t>交通运输局</t>
  </si>
  <si>
    <t>解决事业人员2024年工资及人头经费</t>
  </si>
  <si>
    <t>(2140112)交通运输-公路水路运输-公路运输管理</t>
  </si>
  <si>
    <t>50101工资福利支出</t>
  </si>
  <si>
    <t>临财预
〔2025〕17号</t>
  </si>
  <si>
    <t>拨付交通执法队24年执法经费</t>
  </si>
  <si>
    <t>拨付机关工作经费</t>
  </si>
  <si>
    <t>拨付客运站租赁费及职工工资等资金</t>
  </si>
  <si>
    <t>(2149901)交通运输-其他交通运输支出-公共交通运营补助</t>
  </si>
  <si>
    <t>50799其他对企业补助</t>
  </si>
  <si>
    <t>关于拨付城乡公交2022年度运营补贴资金</t>
  </si>
  <si>
    <t>关于拨付城乡公交2023年度偏远农村居民便捷出行服务项目运营补贴资金</t>
  </si>
  <si>
    <t>关于拨付城乡公交2023年度运营补贴资金</t>
  </si>
  <si>
    <t>拨付县公交公司2024年运营经费缺口</t>
  </si>
  <si>
    <t>关于拨付2017年至2020年“四好农村路”项目县自筹资金</t>
  </si>
  <si>
    <t>拨付三交镇孙家沟、双塔村旅游公路沥青铺设资金</t>
  </si>
  <si>
    <t>拨付黄河一号旅游公路临县段6个项目事前绩效评估编制费用</t>
  </si>
  <si>
    <t>拨付2019年“四好农村路”县道任许线水文监测评价编制费</t>
  </si>
  <si>
    <t>拨付2018和2019年四好农村路监理费</t>
  </si>
  <si>
    <t>拨付县公安局桥东派出所办公场地路面沥青铺设资金</t>
  </si>
  <si>
    <t>拨付郭家盆村排水工程资金</t>
  </si>
  <si>
    <t>拨付前麻峪村排水工程资金</t>
  </si>
  <si>
    <t>拨付城庄镇太平村旧路改造工程资金</t>
  </si>
  <si>
    <t>拨付2024年农村公路建设项目水土保持补偿费</t>
  </si>
  <si>
    <t>拨付农村公路基础数据核实更新服务费用</t>
  </si>
  <si>
    <t>解决专题汇报片摄制费用</t>
  </si>
  <si>
    <t>拨付克虎镇沿黄路至高家焉项目建设资金</t>
  </si>
  <si>
    <t>拨付国道339线平交口交通安防设施安装费用</t>
  </si>
  <si>
    <t>拨付临离高速王家连接线隧道照明设施维修更换费用</t>
  </si>
  <si>
    <t>拨付王家会、香草沟等4个隧道电费</t>
  </si>
  <si>
    <t>拨付碛口古镇临时游船码头提升改造项目建设费用</t>
  </si>
  <si>
    <t>关于拨付碛口至寨则山旅游路山体破损修复资金</t>
  </si>
  <si>
    <t>解决南通花苑后期消防整改垫资费用</t>
  </si>
  <si>
    <t>“四好农村路”项目建设县自筹缺口资金（用于2019年-2020年度监理费）</t>
  </si>
  <si>
    <t>白文镇白家圪达至刘家掌等五条道路改造工程资金</t>
  </si>
  <si>
    <t>拨付2019年任许线等七条县道改造工程电力线路迁改费用</t>
  </si>
  <si>
    <t>临县交通运输事业发展中心</t>
  </si>
  <si>
    <t>职工工资及办公经费</t>
  </si>
  <si>
    <t>(2140112)交通运输－公路水路运输-公路运输管理</t>
  </si>
  <si>
    <t>解决借用办公楼补助费用</t>
  </si>
  <si>
    <t>城乡公交总站安全与服务设施建设资金</t>
  </si>
  <si>
    <t>(2140199)交通运输－公路水路运输-其他公路运输管理支出</t>
  </si>
  <si>
    <t>50602资本性支出</t>
  </si>
  <si>
    <t>临县应急管理局</t>
  </si>
  <si>
    <t>临县应急
管理局</t>
  </si>
  <si>
    <t>我县城乡居民承保2024年度自然灾害公众责任险</t>
  </si>
  <si>
    <t>临财预
〔2025〕18号</t>
  </si>
  <si>
    <t>安全生产专家技术服务费</t>
  </si>
  <si>
    <t>(2240106)灾害防治及应急管理支出-应急管理事务-安全监管</t>
  </si>
  <si>
    <t>解决煤矿安全生产检查评估工作第三方服务费</t>
  </si>
  <si>
    <t>煤矿安全生产专家技术服务费</t>
  </si>
  <si>
    <t>临县2024年安全生产月活动工作经费</t>
  </si>
  <si>
    <t>防灾减灾日、安全生产咨询日宣传资料印制费用</t>
  </si>
  <si>
    <t>综合行政执法队2人工资及五险一金等费用</t>
  </si>
  <si>
    <t>“平安365”栏目</t>
  </si>
  <si>
    <t>非煤矿山安全监管专家技术服务费</t>
  </si>
  <si>
    <t>“1.18”事故应急处置所需经费</t>
  </si>
  <si>
    <t>风险评估技术服务费用</t>
  </si>
  <si>
    <t>2024年3-4月安全监管“专家会诊”费用</t>
  </si>
  <si>
    <t>落实县直管煤矿安全监管专员奖励费用</t>
  </si>
  <si>
    <t>临县应急减灾中心</t>
  </si>
  <si>
    <t>关于办公楼窗户拆除更换经费</t>
  </si>
  <si>
    <t>(2240102)灾害防治及应急管理支出-应急管理事务-一般行政管理事务</t>
  </si>
  <si>
    <t>购置矿山救护装备费用</t>
  </si>
  <si>
    <t>(2240108）灾害防治及应急管理支出-应急管理事务-应急救援</t>
  </si>
  <si>
    <t>关于拨付2024年（7-12）月自收自支人员工资及相关费用的请示</t>
  </si>
  <si>
    <t>关于拨付2024年（7-9）月人员工资、伙食、燃料等经费的请示</t>
  </si>
  <si>
    <t>关于组建临县应急救援克虎中队备勤场所冬季取暖管道维护费和煤改电电费</t>
  </si>
  <si>
    <t>关于拨付2024年（7-12）月人员工资、伙食、燃料等经费的请示</t>
  </si>
  <si>
    <t>关于解决煤矿瓦斯监控云存储数据服务费、数据专线租赁服务费等费用的请示</t>
  </si>
  <si>
    <t>关于组建临县应急救援克虎中队备勤场所维修相关费用的请示</t>
  </si>
  <si>
    <t>碛口中队办公场所供暖、用电及车库建设费用</t>
  </si>
  <si>
    <t>临县自然资源局</t>
  </si>
  <si>
    <t>临县自然
资源局</t>
  </si>
  <si>
    <t>申请专项法律服务经费</t>
  </si>
  <si>
    <t>(2200102)自然资源气象等支出-自然资源事务一般行政管理事务</t>
  </si>
  <si>
    <t>临财预
〔2025〕19号</t>
  </si>
  <si>
    <t>解决档案资料整理经费</t>
  </si>
  <si>
    <t>全县乡（镇）国土空间规划编制费用</t>
  </si>
  <si>
    <t>(2200104)自然资源气象等支出-自然资源事务-自然资源规划及管理</t>
  </si>
  <si>
    <t>编制《临县地质灾害防治“十四五”规划》工作经费</t>
  </si>
  <si>
    <t>编制《临县国土空间生态修复“十四五”》编制费</t>
  </si>
  <si>
    <t>临县耕地进出平衡问题整改工作经费</t>
  </si>
  <si>
    <t>我县耕地和永久基本农田划定成果核实处置工作经费</t>
  </si>
  <si>
    <t>2023年耕地流出问题整改外业举证服务经费</t>
  </si>
  <si>
    <t>安全生产领域政治监督专项检查反馈我县违法建设项目土地规划测量服务费用</t>
  </si>
  <si>
    <t>煤矿、非煤矿山企业进行超层越界实测的经费</t>
  </si>
  <si>
    <t>利用煤矸石实施采煤沉陷区综合治理项目规划工作经费</t>
  </si>
  <si>
    <t>临县农村集体建设用地和宅基地使用权登记发证项目《地籍测绘合同》服务费用</t>
  </si>
  <si>
    <t>低效园地纳入占补平衡管理工作经费</t>
  </si>
  <si>
    <t>临县园地、林地、草地基准地价制定工作项目经费</t>
  </si>
  <si>
    <t>编制区域性矿山隐蔽致灾因素普查报告经费</t>
  </si>
  <si>
    <t>网络安全建设经费</t>
  </si>
  <si>
    <t>永久基本农田储备区试划工作经费</t>
  </si>
  <si>
    <t>耕地流出整改技术服务工作经费</t>
  </si>
  <si>
    <t>石白头乡石白头村滑坡地质灾害治理项目资金</t>
  </si>
  <si>
    <t>临县城南东榆山不稳定斜坡地质灾害治理项目资金</t>
  </si>
  <si>
    <t>2023年度国土变更调查工作服务经费</t>
  </si>
  <si>
    <t>(2200109)自然资源气象等支出-自然资源事务-自然资源调查与确权登记</t>
  </si>
  <si>
    <t>2023年度日常变更调查工作服务经费</t>
  </si>
  <si>
    <t>2024年度日常变更调查工作经费</t>
  </si>
  <si>
    <t>临县第三次国土调查项目费用</t>
  </si>
  <si>
    <t>土地矿产卫片、耕地月度监测等技术服务费用</t>
  </si>
  <si>
    <t>临县农村集体建设用地使用权、宅基地使用权确权登记发证项目服务资金</t>
  </si>
  <si>
    <t>2024年度图斑外业调查及数据库工作经费</t>
  </si>
  <si>
    <t>土地整治开发有限公司</t>
  </si>
  <si>
    <t>运行补贴</t>
  </si>
  <si>
    <t>(2200199)自然资源气象等支出-自然资源事务-其他自然资源事务支出</t>
  </si>
  <si>
    <t>临县气象局</t>
  </si>
  <si>
    <t>人工影响天气工作经费</t>
  </si>
  <si>
    <t>(2200509)自然资源海洋气象支出-气象事务-气象服务</t>
  </si>
  <si>
    <t>防冰雹工作经费</t>
  </si>
  <si>
    <t>临县住建局</t>
  </si>
  <si>
    <t>新民供热公司2024年度运营亏损补贴经费</t>
  </si>
  <si>
    <t>临财预
〔2025〕20号</t>
  </si>
  <si>
    <t>科润盛达新能源供热公司2023年度供热补贴资金</t>
  </si>
  <si>
    <t>解决曜头村永兴苑社区2024年燃气供热补贴资金</t>
  </si>
  <si>
    <t>李家庄集中供热补贴费用</t>
  </si>
  <si>
    <t>临县博世科水务有限公司6月运营经费</t>
  </si>
  <si>
    <t>临县泓源水务有限公司运营经费</t>
  </si>
  <si>
    <t>临县泓源水务有限公司经营经费</t>
  </si>
  <si>
    <t>临县污水处理厂试运营费用</t>
  </si>
  <si>
    <t>临县污水处理厂(旧厂)所欠药剂费用</t>
  </si>
  <si>
    <t>关于申请拨付环卫清运、污水清运费用的报告</t>
  </si>
  <si>
    <t>拨付九乡镇环卫清运费用</t>
  </si>
  <si>
    <t>拨付九乡镇环卫市场化服务费用</t>
  </si>
  <si>
    <t>关于申请安业-碛口沿线环卫市场化服务费用</t>
  </si>
  <si>
    <t>解决临县建制镇生活污水处理设施建设项目费用</t>
  </si>
  <si>
    <t>临县污水处理厂冬季脱氮提温提标工程所欠尾款</t>
  </si>
  <si>
    <t>解决砖瓦村环境整治工程费用</t>
  </si>
  <si>
    <t>关于解决2019年临县贫困村提升工程项目资金缺口的请示</t>
  </si>
  <si>
    <t>拨付临县贫困村提升项目东峪沟道路改造工程款费用的报告</t>
  </si>
  <si>
    <t>关于要求解决2024年局临时人员工资及办公经费的报告</t>
  </si>
  <si>
    <t>(2120102)城乡社区事务－城乡社区管理事务-一般行政管理事务</t>
  </si>
  <si>
    <t>临县物业行业党委阵地建设资金</t>
  </si>
  <si>
    <t>解决临县物业行业党委阵地建设资金</t>
  </si>
  <si>
    <t>预混凝土企业原材料抽查及检测人员岗位能力确认所需费用</t>
  </si>
  <si>
    <t>乡村振兴村庄规划编制费用</t>
  </si>
  <si>
    <t>(2120105)城乡社区事务－城乡社区管理事务-工程建设标准规范编制与监管</t>
  </si>
  <si>
    <t>解决房屋裂缝赔偿费用</t>
  </si>
  <si>
    <t>关于房屋承灾体调查数据质检核查咨询费用的报告</t>
  </si>
  <si>
    <t>麻峪东街电杆迁移项目资金缺口</t>
  </si>
  <si>
    <t>拨付临县人民大礼堂加固及室外环境整治工程费用</t>
  </si>
  <si>
    <t>湫河公园橡胶坝、钢坝维护费用</t>
  </si>
  <si>
    <t>关于解决城区口袋公园提质增效费用</t>
  </si>
  <si>
    <t>解决高速连接线东峁市场南侧环境整治费用</t>
  </si>
  <si>
    <t>农行片区、旧电力公司片区拆迁工作相关费用</t>
  </si>
  <si>
    <t>关于要求拨付太和路旧中医院段人行道维修费用的报告</t>
  </si>
  <si>
    <t>拨付2024年春节彩门费用</t>
  </si>
  <si>
    <t>城区公共绿地临时占地费用</t>
  </si>
  <si>
    <t>关于要求拨付2022年春节氛围灯工程款报告</t>
  </si>
  <si>
    <t>拨付春节亮化及城区夜景亮化维保等费用</t>
  </si>
  <si>
    <t>关于解决绿地消防道路改造工程费</t>
  </si>
  <si>
    <t>关于要求拨付清理湫河箱涵淤泥所需费用</t>
  </si>
  <si>
    <t>自来水公司消防及维修费用</t>
  </si>
  <si>
    <t>关于要求解决职工工资以及保险费用的报告</t>
  </si>
  <si>
    <t>关于解决退役士兵及达龄退休人员工资和各项保险的申请</t>
  </si>
  <si>
    <t>关于要求解决太兴铁路临县白文东站站前广场建设项目办理用地审批手续所需资金</t>
  </si>
  <si>
    <t>59999其他支出</t>
  </si>
  <si>
    <t>关于要求拨付城区范围内公厕人员工资及运行经费的报告</t>
  </si>
  <si>
    <t>(2120501)城乡社区事务－城乡社区环境卫生-城乡社区环境卫生</t>
  </si>
  <si>
    <t>临县西正街口袋公园工作人员工资</t>
  </si>
  <si>
    <t>2024年下半年湫河公园、西山公园等公益性岗位人员工资及经费</t>
  </si>
  <si>
    <t>2024年度湫河公园、西山公园绿化管护人员工资等费用</t>
  </si>
  <si>
    <t>关于要求拨付临县生活垃圾填埋场2022年运行维护费用的报告</t>
  </si>
  <si>
    <t>拨付2024年第三季度生活垃圾填埋场职工工资及机械租赁费</t>
  </si>
  <si>
    <t>关于要求拨付湫水河干流污水清运的报告</t>
  </si>
  <si>
    <t>城庄镇移民新村混凝土路面排查房屋检测尾欠费用</t>
  </si>
  <si>
    <t>拨付城区范围路灯电费、维修维护费及人员工资</t>
  </si>
  <si>
    <t>(2129901)城乡社区事务－城乡社区事务-其他城乡社区事务支出</t>
  </si>
  <si>
    <t>安排临县城乡环境建设有限公司2024年度运行经费</t>
  </si>
  <si>
    <t>(2129999)城乡社区事务－其他城乡社区支出-其他城乡社区支出</t>
  </si>
  <si>
    <t>临县投资开发有限公司2024年度运行经费</t>
  </si>
  <si>
    <t>临县武装部院内、办公场所修缮费用</t>
  </si>
  <si>
    <t>(2129999)城乡社区事务－城乡社区事务-其他城乡社区事务支出</t>
  </si>
  <si>
    <t>关于解决全县校舍安全鉴定费的报告</t>
  </si>
  <si>
    <t>(2129999)城乡社区事务－城乡社区管理事务-其他城乡社区支出</t>
  </si>
  <si>
    <t>全县高层建筑质量安全鉴定费用</t>
  </si>
  <si>
    <t>巩固衔接危房鉴定费用</t>
  </si>
  <si>
    <t>拨付危房改造档案整改、完善费用</t>
  </si>
  <si>
    <t>临县城乡环境卫生服务中心</t>
  </si>
  <si>
    <t>解决环卫职工工资</t>
  </si>
  <si>
    <t>环卫职工工资</t>
  </si>
  <si>
    <t>临县房产服务中心</t>
  </si>
  <si>
    <t>公租房物业服务费</t>
  </si>
  <si>
    <t>(2120109)城乡社区事务－城乡社区管理事务-住宅建设与房地产市场监管</t>
  </si>
  <si>
    <t>解决第三季度职工工资及经费</t>
  </si>
  <si>
    <t>解决第四季度职工工资及经费</t>
  </si>
  <si>
    <t>吕梁市生态环境局临县分局</t>
  </si>
  <si>
    <t>关于申请网络安全整改所需资金</t>
  </si>
  <si>
    <t>(2110199)节能环保支出－环境保护管理事务-其他环境保护管理事务</t>
  </si>
  <si>
    <t>临财预
〔2025〕22号</t>
  </si>
  <si>
    <t>解决临县林家坪镇污水处理厂建设项目相关费用</t>
  </si>
  <si>
    <t>解决临县林家坪污水管网修复工程相关费用</t>
  </si>
  <si>
    <t>解决临县林家坪村生活污水管网建设项目相关费用</t>
  </si>
  <si>
    <t>申请黄河干流临县段入河排污口排查溯源、监测、整治项目费用</t>
  </si>
  <si>
    <t>(2110299)节能环保支出－环境监测与监察-其他环境监测与监察支出</t>
  </si>
  <si>
    <t>解决2023年度临县生态环境监测费用</t>
  </si>
  <si>
    <t>全县饮用水源保护与环境评估技术报告编制费用</t>
  </si>
  <si>
    <t>临县玉坪乡农村生活污水治理工程可研编制费</t>
  </si>
  <si>
    <t>临县入黄支流生态修复项目可研编制费</t>
  </si>
  <si>
    <t>临县乡镇集中式饮用水水源地规范化整治可研编制费用</t>
  </si>
  <si>
    <t>三交镇、大禹乡、安业乡、林家坪镇生活污水处理站占用耕地开垦费</t>
  </si>
  <si>
    <t>合计</t>
  </si>
  <si>
    <t>沿路环境整治工程尾欠款</t>
  </si>
  <si>
    <t>2021年度临县旧中医院维修改造工程尾欠费用</t>
  </si>
  <si>
    <t>临县生态环境局租赁办公楼尾欠款费用</t>
  </si>
  <si>
    <t>临县旧公安局维修尾欠款费用</t>
  </si>
  <si>
    <t>临县旧公安局等改造工程监理费</t>
  </si>
  <si>
    <t>解决临县2022年度政务大厅、政府大院等有关单位零星维修工程费用</t>
  </si>
  <si>
    <t>2022年政务大厅、政府大院等有关单位零星维修工程尾欠费用</t>
  </si>
  <si>
    <t>解决临县政府改造工程、政府空调安装工程和结算审核费用</t>
  </si>
  <si>
    <t>解决临县畜牧兽医服务中心办公楼拆除工程费用</t>
  </si>
  <si>
    <t>解决2024年度政府大院、社会工作部等有关单位零星维修工程费用</t>
  </si>
  <si>
    <t>解决2023年财政投资评审费用</t>
  </si>
  <si>
    <t>拨付航天科工综治中心“雪亮工程”建设费用</t>
  </si>
  <si>
    <t>(2040219)公安安全-公安-信息化建设</t>
  </si>
  <si>
    <t>人居环境整治需要处理遗留问题和拆除建筑物赔偿款</t>
  </si>
  <si>
    <t>国有资产事务中心</t>
  </si>
  <si>
    <t>核拨拆除临州宾馆相关费用</t>
  </si>
  <si>
    <t>解决整治恒圆丽都城等重点住宅小区电气隐患费用</t>
  </si>
  <si>
    <t>临县看守所、拘留所智慧监所建设项目</t>
  </si>
  <si>
    <t>碛口景区创建4A级景区经费</t>
  </si>
  <si>
    <t>解决碛口景区综合管线入地隐蔽工程勘察和设计费用</t>
  </si>
  <si>
    <t>解决农村饮水安全历年缺口资金</t>
  </si>
  <si>
    <t>2024年度国土变更调查工作经费</t>
  </si>
  <si>
    <t>“煤改气”入户安装工程补贴</t>
  </si>
  <si>
    <t>解决太和路、二道街延伸段、凤城路商业街区整体提质改造项目费用的报告</t>
  </si>
  <si>
    <t>2023年临县春节花灯采购项目</t>
  </si>
  <si>
    <t>自来水公司水表安装费用</t>
  </si>
  <si>
    <t>解决高层建筑电气消防整改工程资金</t>
  </si>
  <si>
    <t>高鑫苑小区建筑电气消防整改工程资金</t>
  </si>
  <si>
    <t>拨付恒圆湫河花苑回迁整治费用</t>
  </si>
  <si>
    <t>入黄排污口整治项目工程费用</t>
  </si>
  <si>
    <t>关于解决2024年污水转运费用的报告</t>
  </si>
  <si>
    <t>临县大气污染防治第三方智慧管控服务资金</t>
  </si>
  <si>
    <t>临县黄河干流及湫水河农村生活污水应急处理工程项目费用</t>
  </si>
  <si>
    <t>临县工信
和科技局</t>
  </si>
  <si>
    <t>临县政府国有资产监督管理局</t>
  </si>
  <si>
    <t>临县城镇生活及城北供水工程剩余资本金</t>
  </si>
  <si>
    <t>临财预
〔2025〕26号</t>
  </si>
  <si>
    <t>中共临县纪律检查委员会</t>
  </si>
  <si>
    <t>关于申请拨付县纪委监委谈话场所升级改造项目资金的请示</t>
  </si>
  <si>
    <t>(2011102)一般公共服务支出-纪检监察事务-一般行政管理事务</t>
  </si>
  <si>
    <t>50302基本设施建设</t>
  </si>
  <si>
    <t>临财预
〔2025〕28号</t>
  </si>
  <si>
    <t>关于片区改造提升拆迁户困难家庭救助的报告</t>
  </si>
  <si>
    <t>倒闭企业职工医疗保险费用</t>
  </si>
  <si>
    <t>解决临县旧农机局宿舍院内地面沉陷修复工程费用</t>
  </si>
  <si>
    <t>关于五大片区拆迁户困难家庭救助的报告</t>
  </si>
  <si>
    <t>梁家会村青条山组刘建军救助资金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</si>
</sst>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font>
    <font>
      <sz val="10"/>
      <name val="宋体"/>
      <charset val="134"/>
    </font>
    <font>
      <sz val="14"/>
      <name val="黑体"/>
      <charset val="134"/>
    </font>
    <font>
      <sz val="19"/>
      <name val="方正小标宋_GBK"/>
      <charset val="134"/>
    </font>
    <font>
      <sz val="1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cellStyleXfs>
  <cellXfs count="2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49"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1" xfId="51" applyFont="1" applyFill="1" applyBorder="1" applyAlignment="1">
      <alignment horizontal="center" vertical="center"/>
    </xf>
    <xf numFmtId="0" fontId="5" fillId="0" borderId="1" xfId="51"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1" xfId="53" applyNumberFormat="1" applyFont="1" applyFill="1" applyBorder="1" applyAlignment="1">
      <alignment horizontal="center" vertical="center" wrapText="1"/>
    </xf>
    <xf numFmtId="0" fontId="5" fillId="0" borderId="1" xfId="52" applyFont="1" applyFill="1" applyBorder="1" applyAlignment="1">
      <alignment horizontal="center" vertical="center" wrapText="1"/>
    </xf>
    <xf numFmtId="0" fontId="6" fillId="0" borderId="0" xfId="0" applyFont="1" applyFill="1" applyBorder="1" applyAlignment="1">
      <alignment horizontal="right" vertical="center"/>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1" xfId="52" applyFont="1" applyFill="1" applyBorder="1" applyAlignment="1">
      <alignment horizontal="center" vertical="center"/>
    </xf>
    <xf numFmtId="0" fontId="5" fillId="0" borderId="1" xfId="52" applyNumberFormat="1"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二00五年行政事业性收费（罚没）收入计划表" xfId="49"/>
    <cellStyle name="常规_2009年预算下达指标" xfId="50"/>
    <cellStyle name="常规_指标下达07.6" xfId="51"/>
    <cellStyle name="常规 2" xfId="52"/>
    <cellStyle name="常规_2020年预算下达指标" xfId="53"/>
    <cellStyle name="常规_13年1月18日"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john\Desktop\Documents\2015&#24180;&#25253;&#34920;\&#21488;&#36134;&#35843;&#25972;.TX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888"/>
      <sheetName val="888 (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76"/>
  <sheetViews>
    <sheetView tabSelected="1" view="pageBreakPreview" zoomScale="130" zoomScaleNormal="100" workbookViewId="0">
      <pane xSplit="1" ySplit="4" topLeftCell="B190" activePane="bottomRight" state="frozen"/>
      <selection/>
      <selection pane="topRight"/>
      <selection pane="bottomLeft"/>
      <selection pane="bottomRight" activeCell="C190" sqref="C190"/>
    </sheetView>
  </sheetViews>
  <sheetFormatPr defaultColWidth="9" defaultRowHeight="25.5" customHeight="1"/>
  <cols>
    <col min="1" max="2" width="11.925" style="1" customWidth="1"/>
    <col min="3" max="3" width="12.9666666666667" style="1" customWidth="1"/>
    <col min="4" max="4" width="4.46666666666667" style="3" customWidth="1"/>
    <col min="5" max="5" width="12.8333333333333" style="1" customWidth="1"/>
    <col min="6" max="6" width="7.30833333333333" style="1" customWidth="1"/>
    <col min="7" max="7" width="11.1333333333333" style="1" customWidth="1"/>
    <col min="8" max="8" width="6.39166666666667" style="3" customWidth="1"/>
    <col min="9" max="9" width="7.5" style="1" customWidth="1"/>
    <col min="10" max="10" width="1.38333333333333" style="1" customWidth="1"/>
    <col min="11" max="16384" width="9" style="1"/>
  </cols>
  <sheetData>
    <row r="1" s="1" customFormat="1" ht="18.75" spans="1:8">
      <c r="A1" s="4" t="s">
        <v>0</v>
      </c>
      <c r="B1" s="3"/>
      <c r="C1" s="3"/>
      <c r="D1" s="3"/>
      <c r="E1" s="3"/>
      <c r="F1" s="3"/>
      <c r="G1" s="3"/>
      <c r="H1" s="3"/>
    </row>
    <row r="2" s="1" customFormat="1" ht="27" customHeight="1" spans="1:9">
      <c r="A2" s="5" t="s">
        <v>1</v>
      </c>
      <c r="B2" s="5"/>
      <c r="C2" s="5"/>
      <c r="D2" s="5"/>
      <c r="E2" s="5"/>
      <c r="F2" s="5"/>
      <c r="G2" s="5"/>
      <c r="H2" s="5"/>
      <c r="I2" s="5"/>
    </row>
    <row r="3" s="1" customFormat="1" ht="14.25" spans="1:9">
      <c r="A3" s="6"/>
      <c r="B3" s="7"/>
      <c r="C3" s="7"/>
      <c r="D3" s="7"/>
      <c r="E3" s="7"/>
      <c r="F3" s="7"/>
      <c r="G3" s="7"/>
      <c r="H3" s="8"/>
      <c r="I3" s="18" t="s">
        <v>2</v>
      </c>
    </row>
    <row r="4" s="2" customFormat="1" ht="46" customHeight="1" spans="1:9">
      <c r="A4" s="9" t="s">
        <v>3</v>
      </c>
      <c r="B4" s="9" t="s">
        <v>4</v>
      </c>
      <c r="C4" s="9" t="s">
        <v>5</v>
      </c>
      <c r="D4" s="10" t="s">
        <v>6</v>
      </c>
      <c r="E4" s="10" t="s">
        <v>7</v>
      </c>
      <c r="F4" s="10" t="s">
        <v>8</v>
      </c>
      <c r="G4" s="9" t="s">
        <v>9</v>
      </c>
      <c r="H4" s="10" t="s">
        <v>10</v>
      </c>
      <c r="I4" s="10" t="s">
        <v>11</v>
      </c>
    </row>
    <row r="5" s="2" customFormat="1" ht="90" customHeight="1" spans="1:9">
      <c r="A5" s="11" t="s">
        <v>12</v>
      </c>
      <c r="B5" s="11" t="s">
        <v>12</v>
      </c>
      <c r="C5" s="11" t="s">
        <v>13</v>
      </c>
      <c r="D5" s="12" t="s">
        <v>14</v>
      </c>
      <c r="E5" s="13" t="s">
        <v>15</v>
      </c>
      <c r="F5" s="10" t="s">
        <v>16</v>
      </c>
      <c r="G5" s="14">
        <v>14.227</v>
      </c>
      <c r="H5" s="12" t="s">
        <v>17</v>
      </c>
      <c r="I5" s="12" t="s">
        <v>18</v>
      </c>
    </row>
    <row r="6" s="2" customFormat="1" ht="90" customHeight="1" spans="1:9">
      <c r="A6" s="11" t="s">
        <v>12</v>
      </c>
      <c r="B6" s="11" t="s">
        <v>12</v>
      </c>
      <c r="C6" s="11" t="s">
        <v>19</v>
      </c>
      <c r="D6" s="12" t="s">
        <v>14</v>
      </c>
      <c r="E6" s="13" t="s">
        <v>15</v>
      </c>
      <c r="F6" s="10" t="s">
        <v>16</v>
      </c>
      <c r="G6" s="14">
        <v>30</v>
      </c>
      <c r="H6" s="12" t="s">
        <v>17</v>
      </c>
      <c r="I6" s="12" t="s">
        <v>18</v>
      </c>
    </row>
    <row r="7" s="2" customFormat="1" ht="90" customHeight="1" spans="1:9">
      <c r="A7" s="11" t="s">
        <v>12</v>
      </c>
      <c r="B7" s="11" t="s">
        <v>12</v>
      </c>
      <c r="C7" s="11" t="s">
        <v>20</v>
      </c>
      <c r="D7" s="12" t="s">
        <v>14</v>
      </c>
      <c r="E7" s="13" t="s">
        <v>15</v>
      </c>
      <c r="F7" s="12" t="s">
        <v>21</v>
      </c>
      <c r="G7" s="14">
        <v>20</v>
      </c>
      <c r="H7" s="12" t="s">
        <v>17</v>
      </c>
      <c r="I7" s="12" t="s">
        <v>18</v>
      </c>
    </row>
    <row r="8" s="2" customFormat="1" ht="90" customHeight="1" spans="1:9">
      <c r="A8" s="11" t="s">
        <v>12</v>
      </c>
      <c r="B8" s="11" t="s">
        <v>12</v>
      </c>
      <c r="C8" s="11" t="s">
        <v>22</v>
      </c>
      <c r="D8" s="12" t="s">
        <v>14</v>
      </c>
      <c r="E8" s="15" t="s">
        <v>23</v>
      </c>
      <c r="F8" s="12" t="s">
        <v>16</v>
      </c>
      <c r="G8" s="14">
        <v>20</v>
      </c>
      <c r="H8" s="12" t="s">
        <v>17</v>
      </c>
      <c r="I8" s="12" t="s">
        <v>18</v>
      </c>
    </row>
    <row r="9" s="2" customFormat="1" ht="90" customHeight="1" spans="1:9">
      <c r="A9" s="11" t="s">
        <v>12</v>
      </c>
      <c r="B9" s="11" t="s">
        <v>12</v>
      </c>
      <c r="C9" s="11" t="s">
        <v>24</v>
      </c>
      <c r="D9" s="12" t="s">
        <v>14</v>
      </c>
      <c r="E9" s="13" t="s">
        <v>25</v>
      </c>
      <c r="F9" s="12" t="s">
        <v>26</v>
      </c>
      <c r="G9" s="14">
        <v>5</v>
      </c>
      <c r="H9" s="12" t="s">
        <v>17</v>
      </c>
      <c r="I9" s="12" t="s">
        <v>18</v>
      </c>
    </row>
    <row r="10" s="2" customFormat="1" ht="90" customHeight="1" spans="1:9">
      <c r="A10" s="11" t="s">
        <v>12</v>
      </c>
      <c r="B10" s="11" t="s">
        <v>12</v>
      </c>
      <c r="C10" s="11" t="s">
        <v>27</v>
      </c>
      <c r="D10" s="12" t="s">
        <v>14</v>
      </c>
      <c r="E10" s="13" t="s">
        <v>28</v>
      </c>
      <c r="F10" s="12" t="s">
        <v>29</v>
      </c>
      <c r="G10" s="14">
        <v>73.4346</v>
      </c>
      <c r="H10" s="12" t="s">
        <v>17</v>
      </c>
      <c r="I10" s="12" t="s">
        <v>18</v>
      </c>
    </row>
    <row r="11" s="2" customFormat="1" ht="90" customHeight="1" spans="1:9">
      <c r="A11" s="11" t="s">
        <v>12</v>
      </c>
      <c r="B11" s="11" t="s">
        <v>12</v>
      </c>
      <c r="C11" s="11" t="s">
        <v>30</v>
      </c>
      <c r="D11" s="12" t="s">
        <v>14</v>
      </c>
      <c r="E11" s="13" t="s">
        <v>31</v>
      </c>
      <c r="F11" s="12" t="s">
        <v>32</v>
      </c>
      <c r="G11" s="14">
        <v>34.554</v>
      </c>
      <c r="H11" s="12" t="s">
        <v>17</v>
      </c>
      <c r="I11" s="12" t="s">
        <v>18</v>
      </c>
    </row>
    <row r="12" s="2" customFormat="1" ht="90" customHeight="1" spans="1:9">
      <c r="A12" s="11" t="s">
        <v>12</v>
      </c>
      <c r="B12" s="11" t="s">
        <v>12</v>
      </c>
      <c r="C12" s="11" t="s">
        <v>33</v>
      </c>
      <c r="D12" s="12" t="s">
        <v>14</v>
      </c>
      <c r="E12" s="13" t="s">
        <v>31</v>
      </c>
      <c r="F12" s="12" t="s">
        <v>32</v>
      </c>
      <c r="G12" s="14">
        <v>48.3079</v>
      </c>
      <c r="H12" s="12" t="s">
        <v>17</v>
      </c>
      <c r="I12" s="12" t="s">
        <v>18</v>
      </c>
    </row>
    <row r="13" s="2" customFormat="1" ht="90" customHeight="1" spans="1:9">
      <c r="A13" s="11" t="s">
        <v>12</v>
      </c>
      <c r="B13" s="11" t="s">
        <v>12</v>
      </c>
      <c r="C13" s="11" t="s">
        <v>34</v>
      </c>
      <c r="D13" s="12" t="s">
        <v>14</v>
      </c>
      <c r="E13" s="13" t="s">
        <v>31</v>
      </c>
      <c r="F13" s="12" t="s">
        <v>32</v>
      </c>
      <c r="G13" s="14">
        <v>29.9524</v>
      </c>
      <c r="H13" s="12" t="s">
        <v>17</v>
      </c>
      <c r="I13" s="12" t="s">
        <v>18</v>
      </c>
    </row>
    <row r="14" s="2" customFormat="1" ht="90" customHeight="1" spans="1:9">
      <c r="A14" s="11" t="s">
        <v>12</v>
      </c>
      <c r="B14" s="11" t="s">
        <v>12</v>
      </c>
      <c r="C14" s="11" t="s">
        <v>35</v>
      </c>
      <c r="D14" s="12" t="s">
        <v>14</v>
      </c>
      <c r="E14" s="13" t="s">
        <v>31</v>
      </c>
      <c r="F14" s="12" t="s">
        <v>32</v>
      </c>
      <c r="G14" s="14">
        <v>21.20896</v>
      </c>
      <c r="H14" s="12" t="s">
        <v>17</v>
      </c>
      <c r="I14" s="12" t="s">
        <v>18</v>
      </c>
    </row>
    <row r="15" s="2" customFormat="1" ht="90" customHeight="1" spans="1:9">
      <c r="A15" s="11" t="s">
        <v>12</v>
      </c>
      <c r="B15" s="11" t="s">
        <v>12</v>
      </c>
      <c r="C15" s="11" t="s">
        <v>36</v>
      </c>
      <c r="D15" s="12" t="s">
        <v>14</v>
      </c>
      <c r="E15" s="13" t="s">
        <v>31</v>
      </c>
      <c r="F15" s="12" t="s">
        <v>32</v>
      </c>
      <c r="G15" s="14">
        <v>31.5229</v>
      </c>
      <c r="H15" s="12" t="s">
        <v>17</v>
      </c>
      <c r="I15" s="12" t="s">
        <v>18</v>
      </c>
    </row>
    <row r="16" s="2" customFormat="1" ht="90" customHeight="1" spans="1:9">
      <c r="A16" s="11" t="s">
        <v>12</v>
      </c>
      <c r="B16" s="11" t="s">
        <v>12</v>
      </c>
      <c r="C16" s="11" t="s">
        <v>37</v>
      </c>
      <c r="D16" s="12" t="s">
        <v>14</v>
      </c>
      <c r="E16" s="13" t="s">
        <v>31</v>
      </c>
      <c r="F16" s="12" t="s">
        <v>32</v>
      </c>
      <c r="G16" s="14">
        <v>14.0359</v>
      </c>
      <c r="H16" s="12" t="s">
        <v>17</v>
      </c>
      <c r="I16" s="12" t="s">
        <v>18</v>
      </c>
    </row>
    <row r="17" s="2" customFormat="1" ht="90" customHeight="1" spans="1:9">
      <c r="A17" s="11" t="s">
        <v>12</v>
      </c>
      <c r="B17" s="11" t="s">
        <v>12</v>
      </c>
      <c r="C17" s="11" t="s">
        <v>38</v>
      </c>
      <c r="D17" s="12" t="s">
        <v>14</v>
      </c>
      <c r="E17" s="13" t="s">
        <v>31</v>
      </c>
      <c r="F17" s="12" t="s">
        <v>32</v>
      </c>
      <c r="G17" s="14">
        <v>10</v>
      </c>
      <c r="H17" s="12" t="s">
        <v>17</v>
      </c>
      <c r="I17" s="12" t="s">
        <v>18</v>
      </c>
    </row>
    <row r="18" s="2" customFormat="1" ht="90" customHeight="1" spans="1:9">
      <c r="A18" s="11" t="s">
        <v>12</v>
      </c>
      <c r="B18" s="11" t="s">
        <v>12</v>
      </c>
      <c r="C18" s="11" t="s">
        <v>39</v>
      </c>
      <c r="D18" s="12" t="s">
        <v>14</v>
      </c>
      <c r="E18" s="13" t="s">
        <v>31</v>
      </c>
      <c r="F18" s="12" t="s">
        <v>32</v>
      </c>
      <c r="G18" s="14">
        <v>34.862</v>
      </c>
      <c r="H18" s="12" t="s">
        <v>17</v>
      </c>
      <c r="I18" s="12" t="s">
        <v>18</v>
      </c>
    </row>
    <row r="19" s="2" customFormat="1" ht="90" customHeight="1" spans="1:9">
      <c r="A19" s="11" t="s">
        <v>12</v>
      </c>
      <c r="B19" s="11" t="s">
        <v>12</v>
      </c>
      <c r="C19" s="11" t="s">
        <v>40</v>
      </c>
      <c r="D19" s="12" t="s">
        <v>14</v>
      </c>
      <c r="E19" s="13" t="s">
        <v>31</v>
      </c>
      <c r="F19" s="12" t="s">
        <v>32</v>
      </c>
      <c r="G19" s="14">
        <v>92.157</v>
      </c>
      <c r="H19" s="12" t="s">
        <v>17</v>
      </c>
      <c r="I19" s="12" t="s">
        <v>18</v>
      </c>
    </row>
    <row r="20" s="2" customFormat="1" ht="90" customHeight="1" spans="1:9">
      <c r="A20" s="11" t="s">
        <v>12</v>
      </c>
      <c r="B20" s="11" t="s">
        <v>12</v>
      </c>
      <c r="C20" s="11" t="s">
        <v>41</v>
      </c>
      <c r="D20" s="12" t="s">
        <v>14</v>
      </c>
      <c r="E20" s="10" t="s">
        <v>42</v>
      </c>
      <c r="F20" s="12" t="s">
        <v>32</v>
      </c>
      <c r="G20" s="14">
        <v>75</v>
      </c>
      <c r="H20" s="12" t="s">
        <v>17</v>
      </c>
      <c r="I20" s="12" t="s">
        <v>18</v>
      </c>
    </row>
    <row r="21" s="2" customFormat="1" ht="90" customHeight="1" spans="1:9">
      <c r="A21" s="11" t="s">
        <v>12</v>
      </c>
      <c r="B21" s="11" t="s">
        <v>12</v>
      </c>
      <c r="C21" s="11" t="s">
        <v>43</v>
      </c>
      <c r="D21" s="12" t="s">
        <v>14</v>
      </c>
      <c r="E21" s="13" t="s">
        <v>44</v>
      </c>
      <c r="F21" s="10" t="s">
        <v>32</v>
      </c>
      <c r="G21" s="14">
        <v>18</v>
      </c>
      <c r="H21" s="12" t="s">
        <v>17</v>
      </c>
      <c r="I21" s="12" t="s">
        <v>18</v>
      </c>
    </row>
    <row r="22" s="2" customFormat="1" ht="90" customHeight="1" spans="1:9">
      <c r="A22" s="11" t="s">
        <v>45</v>
      </c>
      <c r="B22" s="11" t="s">
        <v>45</v>
      </c>
      <c r="C22" s="11" t="s">
        <v>46</v>
      </c>
      <c r="D22" s="12" t="s">
        <v>14</v>
      </c>
      <c r="E22" s="13" t="s">
        <v>15</v>
      </c>
      <c r="F22" s="10" t="s">
        <v>16</v>
      </c>
      <c r="G22" s="14">
        <v>20</v>
      </c>
      <c r="H22" s="12" t="s">
        <v>17</v>
      </c>
      <c r="I22" s="12" t="s">
        <v>18</v>
      </c>
    </row>
    <row r="23" s="2" customFormat="1" ht="90" customHeight="1" spans="1:9">
      <c r="A23" s="11" t="s">
        <v>45</v>
      </c>
      <c r="B23" s="11" t="s">
        <v>45</v>
      </c>
      <c r="C23" s="11" t="s">
        <v>47</v>
      </c>
      <c r="D23" s="12" t="s">
        <v>14</v>
      </c>
      <c r="E23" s="13" t="s">
        <v>15</v>
      </c>
      <c r="F23" s="10" t="s">
        <v>16</v>
      </c>
      <c r="G23" s="14">
        <v>20</v>
      </c>
      <c r="H23" s="12" t="s">
        <v>17</v>
      </c>
      <c r="I23" s="12" t="s">
        <v>18</v>
      </c>
    </row>
    <row r="24" s="2" customFormat="1" ht="90" customHeight="1" spans="1:9">
      <c r="A24" s="11" t="s">
        <v>45</v>
      </c>
      <c r="B24" s="11" t="s">
        <v>45</v>
      </c>
      <c r="C24" s="11" t="s">
        <v>48</v>
      </c>
      <c r="D24" s="12" t="s">
        <v>14</v>
      </c>
      <c r="E24" s="13" t="s">
        <v>49</v>
      </c>
      <c r="F24" s="10" t="s">
        <v>50</v>
      </c>
      <c r="G24" s="14">
        <v>114</v>
      </c>
      <c r="H24" s="12" t="s">
        <v>17</v>
      </c>
      <c r="I24" s="12" t="s">
        <v>18</v>
      </c>
    </row>
    <row r="25" s="2" customFormat="1" ht="90" customHeight="1" spans="1:9">
      <c r="A25" s="11" t="s">
        <v>45</v>
      </c>
      <c r="B25" s="11" t="s">
        <v>45</v>
      </c>
      <c r="C25" s="11" t="s">
        <v>51</v>
      </c>
      <c r="D25" s="12" t="s">
        <v>14</v>
      </c>
      <c r="E25" s="13" t="s">
        <v>52</v>
      </c>
      <c r="F25" s="10" t="s">
        <v>53</v>
      </c>
      <c r="G25" s="14">
        <v>50</v>
      </c>
      <c r="H25" s="12" t="s">
        <v>17</v>
      </c>
      <c r="I25" s="12" t="s">
        <v>18</v>
      </c>
    </row>
    <row r="26" s="2" customFormat="1" ht="90" customHeight="1" spans="1:9">
      <c r="A26" s="11" t="s">
        <v>45</v>
      </c>
      <c r="B26" s="11" t="s">
        <v>45</v>
      </c>
      <c r="C26" s="11" t="s">
        <v>54</v>
      </c>
      <c r="D26" s="12" t="s">
        <v>14</v>
      </c>
      <c r="E26" s="13" t="s">
        <v>52</v>
      </c>
      <c r="F26" s="10" t="s">
        <v>53</v>
      </c>
      <c r="G26" s="14">
        <v>40</v>
      </c>
      <c r="H26" s="12" t="s">
        <v>17</v>
      </c>
      <c r="I26" s="12" t="s">
        <v>18</v>
      </c>
    </row>
    <row r="27" s="2" customFormat="1" ht="90" customHeight="1" spans="1:9">
      <c r="A27" s="11" t="s">
        <v>45</v>
      </c>
      <c r="B27" s="11" t="s">
        <v>45</v>
      </c>
      <c r="C27" s="11" t="s">
        <v>55</v>
      </c>
      <c r="D27" s="12" t="s">
        <v>14</v>
      </c>
      <c r="E27" s="13" t="s">
        <v>52</v>
      </c>
      <c r="F27" s="10" t="s">
        <v>53</v>
      </c>
      <c r="G27" s="14">
        <v>65.14</v>
      </c>
      <c r="H27" s="12" t="s">
        <v>17</v>
      </c>
      <c r="I27" s="12" t="s">
        <v>18</v>
      </c>
    </row>
    <row r="28" s="2" customFormat="1" ht="90" customHeight="1" spans="1:9">
      <c r="A28" s="11" t="s">
        <v>45</v>
      </c>
      <c r="B28" s="11" t="s">
        <v>45</v>
      </c>
      <c r="C28" s="11" t="s">
        <v>56</v>
      </c>
      <c r="D28" s="12" t="s">
        <v>14</v>
      </c>
      <c r="E28" s="13" t="s">
        <v>52</v>
      </c>
      <c r="F28" s="13" t="s">
        <v>32</v>
      </c>
      <c r="G28" s="14">
        <v>30</v>
      </c>
      <c r="H28" s="12" t="s">
        <v>17</v>
      </c>
      <c r="I28" s="12" t="s">
        <v>18</v>
      </c>
    </row>
    <row r="29" s="2" customFormat="1" ht="90" customHeight="1" spans="1:9">
      <c r="A29" s="11" t="s">
        <v>45</v>
      </c>
      <c r="B29" s="11" t="s">
        <v>45</v>
      </c>
      <c r="C29" s="11" t="s">
        <v>57</v>
      </c>
      <c r="D29" s="12" t="s">
        <v>14</v>
      </c>
      <c r="E29" s="13" t="s">
        <v>52</v>
      </c>
      <c r="F29" s="10" t="s">
        <v>32</v>
      </c>
      <c r="G29" s="14">
        <v>100</v>
      </c>
      <c r="H29" s="12" t="s">
        <v>17</v>
      </c>
      <c r="I29" s="12" t="s">
        <v>18</v>
      </c>
    </row>
    <row r="30" s="2" customFormat="1" ht="90" customHeight="1" spans="1:9">
      <c r="A30" s="11" t="s">
        <v>45</v>
      </c>
      <c r="B30" s="11" t="s">
        <v>45</v>
      </c>
      <c r="C30" s="11" t="s">
        <v>58</v>
      </c>
      <c r="D30" s="12" t="s">
        <v>14</v>
      </c>
      <c r="E30" s="13" t="s">
        <v>52</v>
      </c>
      <c r="F30" s="10" t="s">
        <v>32</v>
      </c>
      <c r="G30" s="14">
        <v>100</v>
      </c>
      <c r="H30" s="12" t="s">
        <v>17</v>
      </c>
      <c r="I30" s="12" t="s">
        <v>18</v>
      </c>
    </row>
    <row r="31" s="2" customFormat="1" ht="90" customHeight="1" spans="1:9">
      <c r="A31" s="11" t="s">
        <v>45</v>
      </c>
      <c r="B31" s="11" t="s">
        <v>45</v>
      </c>
      <c r="C31" s="12" t="s">
        <v>59</v>
      </c>
      <c r="D31" s="12" t="s">
        <v>14</v>
      </c>
      <c r="E31" s="13" t="s">
        <v>31</v>
      </c>
      <c r="F31" s="10" t="s">
        <v>32</v>
      </c>
      <c r="G31" s="14">
        <f>500-375.808237</f>
        <v>124.191763</v>
      </c>
      <c r="H31" s="12" t="s">
        <v>17</v>
      </c>
      <c r="I31" s="12" t="s">
        <v>18</v>
      </c>
    </row>
    <row r="32" s="2" customFormat="1" ht="90" customHeight="1" spans="1:9">
      <c r="A32" s="11" t="s">
        <v>45</v>
      </c>
      <c r="B32" s="11" t="s">
        <v>45</v>
      </c>
      <c r="C32" s="12" t="s">
        <v>59</v>
      </c>
      <c r="D32" s="12" t="s">
        <v>14</v>
      </c>
      <c r="E32" s="13" t="s">
        <v>31</v>
      </c>
      <c r="F32" s="10" t="s">
        <v>32</v>
      </c>
      <c r="G32" s="14">
        <v>470.226109</v>
      </c>
      <c r="H32" s="12" t="s">
        <v>17</v>
      </c>
      <c r="I32" s="12" t="s">
        <v>18</v>
      </c>
    </row>
    <row r="33" s="2" customFormat="1" ht="90" customHeight="1" spans="1:9">
      <c r="A33" s="11" t="s">
        <v>45</v>
      </c>
      <c r="B33" s="11" t="s">
        <v>45</v>
      </c>
      <c r="C33" s="12" t="s">
        <v>60</v>
      </c>
      <c r="D33" s="12" t="s">
        <v>14</v>
      </c>
      <c r="E33" s="13" t="s">
        <v>31</v>
      </c>
      <c r="F33" s="10" t="s">
        <v>32</v>
      </c>
      <c r="G33" s="14">
        <v>195.532488</v>
      </c>
      <c r="H33" s="12" t="s">
        <v>17</v>
      </c>
      <c r="I33" s="12" t="s">
        <v>18</v>
      </c>
    </row>
    <row r="34" s="2" customFormat="1" ht="90" customHeight="1" spans="1:9">
      <c r="A34" s="11" t="s">
        <v>45</v>
      </c>
      <c r="B34" s="11" t="s">
        <v>45</v>
      </c>
      <c r="C34" s="11" t="s">
        <v>61</v>
      </c>
      <c r="D34" s="12" t="s">
        <v>14</v>
      </c>
      <c r="E34" s="13" t="s">
        <v>31</v>
      </c>
      <c r="F34" s="10" t="s">
        <v>53</v>
      </c>
      <c r="G34" s="14">
        <v>43.325</v>
      </c>
      <c r="H34" s="12" t="s">
        <v>17</v>
      </c>
      <c r="I34" s="12" t="s">
        <v>18</v>
      </c>
    </row>
    <row r="35" s="2" customFormat="1" ht="90" customHeight="1" spans="1:9">
      <c r="A35" s="11" t="s">
        <v>45</v>
      </c>
      <c r="B35" s="11" t="s">
        <v>45</v>
      </c>
      <c r="C35" s="11" t="s">
        <v>62</v>
      </c>
      <c r="D35" s="12" t="s">
        <v>14</v>
      </c>
      <c r="E35" s="13" t="s">
        <v>31</v>
      </c>
      <c r="F35" s="10" t="s">
        <v>53</v>
      </c>
      <c r="G35" s="14">
        <v>34</v>
      </c>
      <c r="H35" s="12" t="s">
        <v>17</v>
      </c>
      <c r="I35" s="12" t="s">
        <v>18</v>
      </c>
    </row>
    <row r="36" s="2" customFormat="1" ht="90" customHeight="1" spans="1:9">
      <c r="A36" s="11" t="s">
        <v>45</v>
      </c>
      <c r="B36" s="11" t="s">
        <v>45</v>
      </c>
      <c r="C36" s="11" t="s">
        <v>63</v>
      </c>
      <c r="D36" s="12" t="s">
        <v>14</v>
      </c>
      <c r="E36" s="13" t="s">
        <v>31</v>
      </c>
      <c r="F36" s="10" t="s">
        <v>32</v>
      </c>
      <c r="G36" s="14">
        <v>10</v>
      </c>
      <c r="H36" s="12" t="s">
        <v>17</v>
      </c>
      <c r="I36" s="12" t="s">
        <v>18</v>
      </c>
    </row>
    <row r="37" s="2" customFormat="1" ht="90" customHeight="1" spans="1:9">
      <c r="A37" s="11" t="s">
        <v>45</v>
      </c>
      <c r="B37" s="11" t="s">
        <v>45</v>
      </c>
      <c r="C37" s="11" t="s">
        <v>64</v>
      </c>
      <c r="D37" s="12" t="s">
        <v>14</v>
      </c>
      <c r="E37" s="13" t="s">
        <v>31</v>
      </c>
      <c r="F37" s="12" t="s">
        <v>32</v>
      </c>
      <c r="G37" s="14">
        <v>65</v>
      </c>
      <c r="H37" s="12" t="s">
        <v>17</v>
      </c>
      <c r="I37" s="12" t="s">
        <v>18</v>
      </c>
    </row>
    <row r="38" s="2" customFormat="1" ht="90" customHeight="1" spans="1:9">
      <c r="A38" s="11" t="s">
        <v>45</v>
      </c>
      <c r="B38" s="11" t="s">
        <v>45</v>
      </c>
      <c r="C38" s="11" t="s">
        <v>65</v>
      </c>
      <c r="D38" s="12" t="s">
        <v>14</v>
      </c>
      <c r="E38" s="13" t="s">
        <v>31</v>
      </c>
      <c r="F38" s="10" t="s">
        <v>53</v>
      </c>
      <c r="G38" s="14">
        <v>12</v>
      </c>
      <c r="H38" s="12" t="s">
        <v>17</v>
      </c>
      <c r="I38" s="12" t="s">
        <v>18</v>
      </c>
    </row>
    <row r="39" s="2" customFormat="1" ht="90" customHeight="1" spans="1:9">
      <c r="A39" s="11" t="s">
        <v>45</v>
      </c>
      <c r="B39" s="11" t="s">
        <v>45</v>
      </c>
      <c r="C39" s="11" t="s">
        <v>66</v>
      </c>
      <c r="D39" s="12" t="s">
        <v>14</v>
      </c>
      <c r="E39" s="13" t="s">
        <v>31</v>
      </c>
      <c r="F39" s="10" t="s">
        <v>53</v>
      </c>
      <c r="G39" s="14">
        <v>30.5</v>
      </c>
      <c r="H39" s="12" t="s">
        <v>17</v>
      </c>
      <c r="I39" s="12" t="s">
        <v>18</v>
      </c>
    </row>
    <row r="40" s="2" customFormat="1" ht="90" customHeight="1" spans="1:9">
      <c r="A40" s="11" t="s">
        <v>45</v>
      </c>
      <c r="B40" s="11" t="s">
        <v>45</v>
      </c>
      <c r="C40" s="11" t="s">
        <v>67</v>
      </c>
      <c r="D40" s="12" t="s">
        <v>14</v>
      </c>
      <c r="E40" s="13" t="s">
        <v>31</v>
      </c>
      <c r="F40" s="12" t="s">
        <v>32</v>
      </c>
      <c r="G40" s="14">
        <v>15.8</v>
      </c>
      <c r="H40" s="12" t="s">
        <v>17</v>
      </c>
      <c r="I40" s="12" t="s">
        <v>18</v>
      </c>
    </row>
    <row r="41" s="2" customFormat="1" ht="90" customHeight="1" spans="1:9">
      <c r="A41" s="11" t="s">
        <v>68</v>
      </c>
      <c r="B41" s="11" t="s">
        <v>68</v>
      </c>
      <c r="C41" s="11" t="s">
        <v>69</v>
      </c>
      <c r="D41" s="12" t="s">
        <v>14</v>
      </c>
      <c r="E41" s="16" t="s">
        <v>15</v>
      </c>
      <c r="F41" s="13" t="s">
        <v>16</v>
      </c>
      <c r="G41" s="14">
        <v>10</v>
      </c>
      <c r="H41" s="12" t="s">
        <v>17</v>
      </c>
      <c r="I41" s="12" t="s">
        <v>18</v>
      </c>
    </row>
    <row r="42" s="2" customFormat="1" ht="90" customHeight="1" spans="1:9">
      <c r="A42" s="11" t="s">
        <v>68</v>
      </c>
      <c r="B42" s="11" t="s">
        <v>68</v>
      </c>
      <c r="C42" s="11" t="s">
        <v>69</v>
      </c>
      <c r="D42" s="12" t="s">
        <v>14</v>
      </c>
      <c r="E42" s="16" t="s">
        <v>15</v>
      </c>
      <c r="F42" s="13" t="s">
        <v>16</v>
      </c>
      <c r="G42" s="14">
        <v>20</v>
      </c>
      <c r="H42" s="12" t="s">
        <v>17</v>
      </c>
      <c r="I42" s="12" t="s">
        <v>18</v>
      </c>
    </row>
    <row r="43" s="2" customFormat="1" ht="90" customHeight="1" spans="1:9">
      <c r="A43" s="11" t="s">
        <v>68</v>
      </c>
      <c r="B43" s="11" t="s">
        <v>68</v>
      </c>
      <c r="C43" s="11" t="s">
        <v>70</v>
      </c>
      <c r="D43" s="12" t="s">
        <v>14</v>
      </c>
      <c r="E43" s="16" t="s">
        <v>15</v>
      </c>
      <c r="F43" s="13" t="s">
        <v>16</v>
      </c>
      <c r="G43" s="14">
        <v>3.207141</v>
      </c>
      <c r="H43" s="12" t="s">
        <v>17</v>
      </c>
      <c r="I43" s="12" t="s">
        <v>18</v>
      </c>
    </row>
    <row r="44" s="2" customFormat="1" ht="90" customHeight="1" spans="1:9">
      <c r="A44" s="11" t="s">
        <v>68</v>
      </c>
      <c r="B44" s="11" t="s">
        <v>68</v>
      </c>
      <c r="C44" s="12" t="s">
        <v>71</v>
      </c>
      <c r="D44" s="12" t="s">
        <v>14</v>
      </c>
      <c r="E44" s="16" t="s">
        <v>15</v>
      </c>
      <c r="F44" s="13" t="s">
        <v>21</v>
      </c>
      <c r="G44" s="14">
        <v>50</v>
      </c>
      <c r="H44" s="12" t="s">
        <v>17</v>
      </c>
      <c r="I44" s="12" t="s">
        <v>18</v>
      </c>
    </row>
    <row r="45" s="2" customFormat="1" ht="90" customHeight="1" spans="1:9">
      <c r="A45" s="11" t="s">
        <v>68</v>
      </c>
      <c r="B45" s="11" t="s">
        <v>68</v>
      </c>
      <c r="C45" s="12" t="s">
        <v>72</v>
      </c>
      <c r="D45" s="12" t="s">
        <v>14</v>
      </c>
      <c r="E45" s="16" t="s">
        <v>15</v>
      </c>
      <c r="F45" s="13" t="s">
        <v>32</v>
      </c>
      <c r="G45" s="14">
        <v>50</v>
      </c>
      <c r="H45" s="12" t="s">
        <v>17</v>
      </c>
      <c r="I45" s="12" t="s">
        <v>18</v>
      </c>
    </row>
    <row r="46" s="2" customFormat="1" ht="90" customHeight="1" spans="1:9">
      <c r="A46" s="11" t="s">
        <v>68</v>
      </c>
      <c r="B46" s="11" t="s">
        <v>68</v>
      </c>
      <c r="C46" s="12" t="s">
        <v>73</v>
      </c>
      <c r="D46" s="12" t="s">
        <v>14</v>
      </c>
      <c r="E46" s="16" t="s">
        <v>15</v>
      </c>
      <c r="F46" s="13" t="s">
        <v>16</v>
      </c>
      <c r="G46" s="14">
        <v>12.5</v>
      </c>
      <c r="H46" s="12" t="s">
        <v>17</v>
      </c>
      <c r="I46" s="12" t="s">
        <v>18</v>
      </c>
    </row>
    <row r="47" s="2" customFormat="1" ht="90" customHeight="1" spans="1:9">
      <c r="A47" s="11" t="s">
        <v>68</v>
      </c>
      <c r="B47" s="11" t="s">
        <v>68</v>
      </c>
      <c r="C47" s="12" t="s">
        <v>74</v>
      </c>
      <c r="D47" s="12" t="s">
        <v>14</v>
      </c>
      <c r="E47" s="16" t="s">
        <v>15</v>
      </c>
      <c r="F47" s="13" t="s">
        <v>32</v>
      </c>
      <c r="G47" s="14">
        <v>100</v>
      </c>
      <c r="H47" s="12" t="s">
        <v>17</v>
      </c>
      <c r="I47" s="12" t="s">
        <v>18</v>
      </c>
    </row>
    <row r="48" s="2" customFormat="1" ht="90" customHeight="1" spans="1:9">
      <c r="A48" s="11" t="s">
        <v>68</v>
      </c>
      <c r="B48" s="11" t="s">
        <v>68</v>
      </c>
      <c r="C48" s="11" t="s">
        <v>75</v>
      </c>
      <c r="D48" s="12" t="s">
        <v>14</v>
      </c>
      <c r="E48" s="13" t="s">
        <v>25</v>
      </c>
      <c r="F48" s="13" t="s">
        <v>16</v>
      </c>
      <c r="G48" s="14">
        <v>50</v>
      </c>
      <c r="H48" s="12" t="s">
        <v>17</v>
      </c>
      <c r="I48" s="12" t="s">
        <v>18</v>
      </c>
    </row>
    <row r="49" s="2" customFormat="1" ht="90" customHeight="1" spans="1:9">
      <c r="A49" s="11" t="s">
        <v>68</v>
      </c>
      <c r="B49" s="11" t="s">
        <v>68</v>
      </c>
      <c r="C49" s="12" t="s">
        <v>76</v>
      </c>
      <c r="D49" s="12" t="s">
        <v>14</v>
      </c>
      <c r="E49" s="13" t="s">
        <v>25</v>
      </c>
      <c r="F49" s="13" t="s">
        <v>16</v>
      </c>
      <c r="G49" s="14">
        <v>55</v>
      </c>
      <c r="H49" s="12" t="s">
        <v>17</v>
      </c>
      <c r="I49" s="12" t="s">
        <v>18</v>
      </c>
    </row>
    <row r="50" s="2" customFormat="1" ht="90" customHeight="1" spans="1:9">
      <c r="A50" s="11" t="s">
        <v>77</v>
      </c>
      <c r="B50" s="11" t="s">
        <v>77</v>
      </c>
      <c r="C50" s="12" t="s">
        <v>78</v>
      </c>
      <c r="D50" s="12" t="s">
        <v>14</v>
      </c>
      <c r="E50" s="13" t="s">
        <v>15</v>
      </c>
      <c r="F50" s="13" t="s">
        <v>16</v>
      </c>
      <c r="G50" s="14">
        <v>38.628</v>
      </c>
      <c r="H50" s="12" t="s">
        <v>17</v>
      </c>
      <c r="I50" s="12" t="s">
        <v>18</v>
      </c>
    </row>
    <row r="51" s="2" customFormat="1" ht="90" customHeight="1" spans="1:9">
      <c r="A51" s="11" t="s">
        <v>77</v>
      </c>
      <c r="B51" s="11" t="s">
        <v>77</v>
      </c>
      <c r="C51" s="12" t="s">
        <v>79</v>
      </c>
      <c r="D51" s="12" t="s">
        <v>14</v>
      </c>
      <c r="E51" s="13" t="s">
        <v>15</v>
      </c>
      <c r="F51" s="13" t="s">
        <v>16</v>
      </c>
      <c r="G51" s="14">
        <v>65</v>
      </c>
      <c r="H51" s="12" t="s">
        <v>17</v>
      </c>
      <c r="I51" s="12" t="s">
        <v>18</v>
      </c>
    </row>
    <row r="52" s="2" customFormat="1" ht="90" customHeight="1" spans="1:9">
      <c r="A52" s="11" t="s">
        <v>77</v>
      </c>
      <c r="B52" s="11" t="s">
        <v>77</v>
      </c>
      <c r="C52" s="12" t="s">
        <v>80</v>
      </c>
      <c r="D52" s="12" t="s">
        <v>14</v>
      </c>
      <c r="E52" s="13" t="s">
        <v>15</v>
      </c>
      <c r="F52" s="13" t="s">
        <v>16</v>
      </c>
      <c r="G52" s="14">
        <v>50</v>
      </c>
      <c r="H52" s="12" t="s">
        <v>17</v>
      </c>
      <c r="I52" s="12" t="s">
        <v>18</v>
      </c>
    </row>
    <row r="53" s="2" customFormat="1" ht="90" customHeight="1" spans="1:9">
      <c r="A53" s="11" t="s">
        <v>77</v>
      </c>
      <c r="B53" s="11" t="s">
        <v>77</v>
      </c>
      <c r="C53" s="12" t="s">
        <v>81</v>
      </c>
      <c r="D53" s="12" t="s">
        <v>14</v>
      </c>
      <c r="E53" s="13" t="s">
        <v>15</v>
      </c>
      <c r="F53" s="13" t="s">
        <v>16</v>
      </c>
      <c r="G53" s="14">
        <v>30</v>
      </c>
      <c r="H53" s="12" t="s">
        <v>17</v>
      </c>
      <c r="I53" s="12" t="s">
        <v>18</v>
      </c>
    </row>
    <row r="54" s="2" customFormat="1" ht="90" customHeight="1" spans="1:9">
      <c r="A54" s="11" t="s">
        <v>77</v>
      </c>
      <c r="B54" s="11" t="s">
        <v>77</v>
      </c>
      <c r="C54" s="12" t="s">
        <v>82</v>
      </c>
      <c r="D54" s="12" t="s">
        <v>14</v>
      </c>
      <c r="E54" s="13" t="s">
        <v>23</v>
      </c>
      <c r="F54" s="13" t="s">
        <v>16</v>
      </c>
      <c r="G54" s="14">
        <v>20</v>
      </c>
      <c r="H54" s="12" t="s">
        <v>17</v>
      </c>
      <c r="I54" s="12" t="s">
        <v>18</v>
      </c>
    </row>
    <row r="55" s="2" customFormat="1" ht="90" customHeight="1" spans="1:9">
      <c r="A55" s="11" t="s">
        <v>77</v>
      </c>
      <c r="B55" s="11" t="s">
        <v>77</v>
      </c>
      <c r="C55" s="12" t="s">
        <v>83</v>
      </c>
      <c r="D55" s="12" t="s">
        <v>14</v>
      </c>
      <c r="E55" s="13" t="s">
        <v>23</v>
      </c>
      <c r="F55" s="10" t="s">
        <v>84</v>
      </c>
      <c r="G55" s="14">
        <v>45.55734</v>
      </c>
      <c r="H55" s="12" t="s">
        <v>17</v>
      </c>
      <c r="I55" s="12" t="s">
        <v>18</v>
      </c>
    </row>
    <row r="56" s="2" customFormat="1" ht="90" customHeight="1" spans="1:9">
      <c r="A56" s="11" t="s">
        <v>77</v>
      </c>
      <c r="B56" s="11" t="s">
        <v>77</v>
      </c>
      <c r="C56" s="12" t="s">
        <v>85</v>
      </c>
      <c r="D56" s="12" t="s">
        <v>14</v>
      </c>
      <c r="E56" s="15" t="s">
        <v>86</v>
      </c>
      <c r="F56" s="10" t="s">
        <v>32</v>
      </c>
      <c r="G56" s="14">
        <v>60</v>
      </c>
      <c r="H56" s="12" t="s">
        <v>17</v>
      </c>
      <c r="I56" s="12" t="s">
        <v>18</v>
      </c>
    </row>
    <row r="57" s="2" customFormat="1" ht="90" customHeight="1" spans="1:9">
      <c r="A57" s="11" t="s">
        <v>77</v>
      </c>
      <c r="B57" s="11" t="s">
        <v>77</v>
      </c>
      <c r="C57" s="12" t="s">
        <v>87</v>
      </c>
      <c r="D57" s="12" t="s">
        <v>14</v>
      </c>
      <c r="E57" s="13" t="s">
        <v>88</v>
      </c>
      <c r="F57" s="13" t="s">
        <v>84</v>
      </c>
      <c r="G57" s="14">
        <v>15</v>
      </c>
      <c r="H57" s="12" t="s">
        <v>17</v>
      </c>
      <c r="I57" s="12" t="s">
        <v>18</v>
      </c>
    </row>
    <row r="58" s="2" customFormat="1" ht="90" customHeight="1" spans="1:9">
      <c r="A58" s="11" t="s">
        <v>77</v>
      </c>
      <c r="B58" s="11" t="s">
        <v>77</v>
      </c>
      <c r="C58" s="12" t="s">
        <v>89</v>
      </c>
      <c r="D58" s="12" t="s">
        <v>14</v>
      </c>
      <c r="E58" s="13" t="s">
        <v>90</v>
      </c>
      <c r="F58" s="13" t="s">
        <v>91</v>
      </c>
      <c r="G58" s="14">
        <v>100</v>
      </c>
      <c r="H58" s="12" t="s">
        <v>17</v>
      </c>
      <c r="I58" s="12" t="s">
        <v>18</v>
      </c>
    </row>
    <row r="59" s="2" customFormat="1" ht="90" customHeight="1" spans="1:9">
      <c r="A59" s="11" t="s">
        <v>77</v>
      </c>
      <c r="B59" s="11" t="s">
        <v>77</v>
      </c>
      <c r="C59" s="12" t="s">
        <v>92</v>
      </c>
      <c r="D59" s="12" t="s">
        <v>14</v>
      </c>
      <c r="E59" s="17" t="s">
        <v>93</v>
      </c>
      <c r="F59" s="10" t="s">
        <v>29</v>
      </c>
      <c r="G59" s="14">
        <v>53</v>
      </c>
      <c r="H59" s="12" t="s">
        <v>17</v>
      </c>
      <c r="I59" s="12" t="s">
        <v>18</v>
      </c>
    </row>
    <row r="60" s="2" customFormat="1" ht="90" customHeight="1" spans="1:9">
      <c r="A60" s="11" t="s">
        <v>77</v>
      </c>
      <c r="B60" s="11" t="s">
        <v>77</v>
      </c>
      <c r="C60" s="12" t="s">
        <v>94</v>
      </c>
      <c r="D60" s="12" t="s">
        <v>14</v>
      </c>
      <c r="E60" s="12" t="s">
        <v>95</v>
      </c>
      <c r="F60" s="12" t="s">
        <v>32</v>
      </c>
      <c r="G60" s="14">
        <v>10.2816</v>
      </c>
      <c r="H60" s="12" t="s">
        <v>17</v>
      </c>
      <c r="I60" s="12" t="s">
        <v>18</v>
      </c>
    </row>
    <row r="61" s="2" customFormat="1" ht="90" customHeight="1" spans="1:9">
      <c r="A61" s="11" t="s">
        <v>77</v>
      </c>
      <c r="B61" s="11" t="s">
        <v>77</v>
      </c>
      <c r="C61" s="12" t="s">
        <v>96</v>
      </c>
      <c r="D61" s="12" t="s">
        <v>14</v>
      </c>
      <c r="E61" s="12" t="s">
        <v>95</v>
      </c>
      <c r="F61" s="12" t="s">
        <v>32</v>
      </c>
      <c r="G61" s="14">
        <v>25</v>
      </c>
      <c r="H61" s="12" t="s">
        <v>17</v>
      </c>
      <c r="I61" s="12" t="s">
        <v>18</v>
      </c>
    </row>
    <row r="62" s="2" customFormat="1" ht="90" customHeight="1" spans="1:9">
      <c r="A62" s="11" t="s">
        <v>77</v>
      </c>
      <c r="B62" s="11" t="s">
        <v>77</v>
      </c>
      <c r="C62" s="12" t="s">
        <v>97</v>
      </c>
      <c r="D62" s="12" t="s">
        <v>14</v>
      </c>
      <c r="E62" s="13" t="s">
        <v>31</v>
      </c>
      <c r="F62" s="12" t="s">
        <v>32</v>
      </c>
      <c r="G62" s="14">
        <v>9.61</v>
      </c>
      <c r="H62" s="12" t="s">
        <v>17</v>
      </c>
      <c r="I62" s="12" t="s">
        <v>18</v>
      </c>
    </row>
    <row r="63" s="2" customFormat="1" ht="90" customHeight="1" spans="1:9">
      <c r="A63" s="11" t="s">
        <v>77</v>
      </c>
      <c r="B63" s="11" t="s">
        <v>77</v>
      </c>
      <c r="C63" s="12" t="s">
        <v>98</v>
      </c>
      <c r="D63" s="12" t="s">
        <v>14</v>
      </c>
      <c r="E63" s="13" t="s">
        <v>31</v>
      </c>
      <c r="F63" s="12" t="s">
        <v>32</v>
      </c>
      <c r="G63" s="14">
        <v>160</v>
      </c>
      <c r="H63" s="12" t="s">
        <v>17</v>
      </c>
      <c r="I63" s="12" t="s">
        <v>18</v>
      </c>
    </row>
    <row r="64" s="2" customFormat="1" ht="90" customHeight="1" spans="1:9">
      <c r="A64" s="11" t="s">
        <v>77</v>
      </c>
      <c r="B64" s="11" t="s">
        <v>77</v>
      </c>
      <c r="C64" s="12" t="s">
        <v>99</v>
      </c>
      <c r="D64" s="12" t="s">
        <v>14</v>
      </c>
      <c r="E64" s="13" t="s">
        <v>31</v>
      </c>
      <c r="F64" s="12" t="s">
        <v>32</v>
      </c>
      <c r="G64" s="14">
        <v>20</v>
      </c>
      <c r="H64" s="12" t="s">
        <v>17</v>
      </c>
      <c r="I64" s="12" t="s">
        <v>18</v>
      </c>
    </row>
    <row r="65" s="2" customFormat="1" ht="90" customHeight="1" spans="1:9">
      <c r="A65" s="11" t="s">
        <v>77</v>
      </c>
      <c r="B65" s="11" t="s">
        <v>77</v>
      </c>
      <c r="C65" s="12" t="s">
        <v>100</v>
      </c>
      <c r="D65" s="12" t="s">
        <v>14</v>
      </c>
      <c r="E65" s="13" t="s">
        <v>31</v>
      </c>
      <c r="F65" s="12" t="s">
        <v>32</v>
      </c>
      <c r="G65" s="14">
        <v>96</v>
      </c>
      <c r="H65" s="12" t="s">
        <v>17</v>
      </c>
      <c r="I65" s="12" t="s">
        <v>18</v>
      </c>
    </row>
    <row r="66" s="2" customFormat="1" ht="90" customHeight="1" spans="1:9">
      <c r="A66" s="11" t="s">
        <v>77</v>
      </c>
      <c r="B66" s="11" t="s">
        <v>77</v>
      </c>
      <c r="C66" s="12" t="s">
        <v>101</v>
      </c>
      <c r="D66" s="12" t="s">
        <v>14</v>
      </c>
      <c r="E66" s="13" t="s">
        <v>31</v>
      </c>
      <c r="F66" s="12" t="s">
        <v>32</v>
      </c>
      <c r="G66" s="14">
        <v>30</v>
      </c>
      <c r="H66" s="12" t="s">
        <v>17</v>
      </c>
      <c r="I66" s="12" t="s">
        <v>18</v>
      </c>
    </row>
    <row r="67" s="2" customFormat="1" ht="90" customHeight="1" spans="1:9">
      <c r="A67" s="11" t="s">
        <v>77</v>
      </c>
      <c r="B67" s="11" t="s">
        <v>77</v>
      </c>
      <c r="C67" s="12" t="s">
        <v>102</v>
      </c>
      <c r="D67" s="12" t="s">
        <v>14</v>
      </c>
      <c r="E67" s="13" t="s">
        <v>31</v>
      </c>
      <c r="F67" s="12" t="s">
        <v>32</v>
      </c>
      <c r="G67" s="14">
        <v>30</v>
      </c>
      <c r="H67" s="12" t="s">
        <v>17</v>
      </c>
      <c r="I67" s="12" t="s">
        <v>18</v>
      </c>
    </row>
    <row r="68" s="2" customFormat="1" ht="90" customHeight="1" spans="1:9">
      <c r="A68" s="11" t="s">
        <v>77</v>
      </c>
      <c r="B68" s="11" t="s">
        <v>77</v>
      </c>
      <c r="C68" s="12" t="s">
        <v>103</v>
      </c>
      <c r="D68" s="12" t="s">
        <v>14</v>
      </c>
      <c r="E68" s="13" t="s">
        <v>31</v>
      </c>
      <c r="F68" s="12" t="s">
        <v>32</v>
      </c>
      <c r="G68" s="14">
        <v>21.3</v>
      </c>
      <c r="H68" s="12" t="s">
        <v>17</v>
      </c>
      <c r="I68" s="12" t="s">
        <v>18</v>
      </c>
    </row>
    <row r="69" s="2" customFormat="1" ht="90" customHeight="1" spans="1:9">
      <c r="A69" s="11" t="s">
        <v>77</v>
      </c>
      <c r="B69" s="11" t="s">
        <v>77</v>
      </c>
      <c r="C69" s="12" t="s">
        <v>104</v>
      </c>
      <c r="D69" s="12" t="s">
        <v>14</v>
      </c>
      <c r="E69" s="13" t="s">
        <v>31</v>
      </c>
      <c r="F69" s="12" t="s">
        <v>32</v>
      </c>
      <c r="G69" s="14">
        <v>60</v>
      </c>
      <c r="H69" s="12" t="s">
        <v>17</v>
      </c>
      <c r="I69" s="12" t="s">
        <v>18</v>
      </c>
    </row>
    <row r="70" s="2" customFormat="1" ht="90" customHeight="1" spans="1:9">
      <c r="A70" s="11" t="s">
        <v>77</v>
      </c>
      <c r="B70" s="11" t="s">
        <v>77</v>
      </c>
      <c r="C70" s="12" t="s">
        <v>105</v>
      </c>
      <c r="D70" s="12" t="s">
        <v>14</v>
      </c>
      <c r="E70" s="13" t="s">
        <v>31</v>
      </c>
      <c r="F70" s="10" t="s">
        <v>32</v>
      </c>
      <c r="G70" s="14">
        <f>200-100</f>
        <v>100</v>
      </c>
      <c r="H70" s="12" t="s">
        <v>17</v>
      </c>
      <c r="I70" s="12" t="s">
        <v>18</v>
      </c>
    </row>
    <row r="71" s="2" customFormat="1" ht="90" customHeight="1" spans="1:9">
      <c r="A71" s="11" t="s">
        <v>77</v>
      </c>
      <c r="B71" s="11" t="s">
        <v>77</v>
      </c>
      <c r="C71" s="12" t="s">
        <v>106</v>
      </c>
      <c r="D71" s="12" t="s">
        <v>14</v>
      </c>
      <c r="E71" s="13" t="s">
        <v>31</v>
      </c>
      <c r="F71" s="12" t="s">
        <v>32</v>
      </c>
      <c r="G71" s="14">
        <f>65.917522-35</f>
        <v>30.917522</v>
      </c>
      <c r="H71" s="12" t="s">
        <v>17</v>
      </c>
      <c r="I71" s="12" t="s">
        <v>18</v>
      </c>
    </row>
    <row r="72" s="2" customFormat="1" ht="90" customHeight="1" spans="1:9">
      <c r="A72" s="11" t="s">
        <v>77</v>
      </c>
      <c r="B72" s="11" t="s">
        <v>77</v>
      </c>
      <c r="C72" s="12" t="s">
        <v>107</v>
      </c>
      <c r="D72" s="12" t="s">
        <v>14</v>
      </c>
      <c r="E72" s="13" t="s">
        <v>31</v>
      </c>
      <c r="F72" s="12" t="s">
        <v>32</v>
      </c>
      <c r="G72" s="14">
        <f>91.53-60</f>
        <v>31.53</v>
      </c>
      <c r="H72" s="12" t="s">
        <v>17</v>
      </c>
      <c r="I72" s="12" t="s">
        <v>18</v>
      </c>
    </row>
    <row r="73" s="2" customFormat="1" ht="90" customHeight="1" spans="1:9">
      <c r="A73" s="11" t="s">
        <v>77</v>
      </c>
      <c r="B73" s="11" t="s">
        <v>77</v>
      </c>
      <c r="C73" s="12" t="s">
        <v>108</v>
      </c>
      <c r="D73" s="12" t="s">
        <v>14</v>
      </c>
      <c r="E73" s="13" t="s">
        <v>31</v>
      </c>
      <c r="F73" s="12" t="s">
        <v>32</v>
      </c>
      <c r="G73" s="14">
        <v>25.43618</v>
      </c>
      <c r="H73" s="12" t="s">
        <v>17</v>
      </c>
      <c r="I73" s="12" t="s">
        <v>18</v>
      </c>
    </row>
    <row r="74" s="2" customFormat="1" ht="90" customHeight="1" spans="1:9">
      <c r="A74" s="11" t="s">
        <v>77</v>
      </c>
      <c r="B74" s="11" t="s">
        <v>77</v>
      </c>
      <c r="C74" s="12" t="s">
        <v>109</v>
      </c>
      <c r="D74" s="12" t="s">
        <v>14</v>
      </c>
      <c r="E74" s="13" t="s">
        <v>31</v>
      </c>
      <c r="F74" s="12" t="s">
        <v>32</v>
      </c>
      <c r="G74" s="14">
        <v>289.3809</v>
      </c>
      <c r="H74" s="12" t="s">
        <v>17</v>
      </c>
      <c r="I74" s="12" t="s">
        <v>18</v>
      </c>
    </row>
    <row r="75" s="2" customFormat="1" ht="90" customHeight="1" spans="1:9">
      <c r="A75" s="11" t="s">
        <v>77</v>
      </c>
      <c r="B75" s="11" t="s">
        <v>77</v>
      </c>
      <c r="C75" s="12" t="s">
        <v>110</v>
      </c>
      <c r="D75" s="12" t="s">
        <v>14</v>
      </c>
      <c r="E75" s="13" t="s">
        <v>44</v>
      </c>
      <c r="F75" s="12" t="s">
        <v>32</v>
      </c>
      <c r="G75" s="14">
        <v>70</v>
      </c>
      <c r="H75" s="12" t="s">
        <v>17</v>
      </c>
      <c r="I75" s="12" t="s">
        <v>18</v>
      </c>
    </row>
    <row r="76" s="2" customFormat="1" ht="90" customHeight="1" spans="1:9">
      <c r="A76" s="11" t="s">
        <v>77</v>
      </c>
      <c r="B76" s="11" t="s">
        <v>77</v>
      </c>
      <c r="C76" s="12" t="s">
        <v>111</v>
      </c>
      <c r="D76" s="12" t="s">
        <v>14</v>
      </c>
      <c r="E76" s="10" t="s">
        <v>112</v>
      </c>
      <c r="F76" s="12" t="s">
        <v>32</v>
      </c>
      <c r="G76" s="14">
        <v>30</v>
      </c>
      <c r="H76" s="12" t="s">
        <v>17</v>
      </c>
      <c r="I76" s="12" t="s">
        <v>18</v>
      </c>
    </row>
    <row r="77" s="2" customFormat="1" ht="90" customHeight="1" spans="1:9">
      <c r="A77" s="11" t="s">
        <v>77</v>
      </c>
      <c r="B77" s="11" t="s">
        <v>77</v>
      </c>
      <c r="C77" s="12" t="s">
        <v>113</v>
      </c>
      <c r="D77" s="12" t="s">
        <v>14</v>
      </c>
      <c r="E77" s="10" t="s">
        <v>112</v>
      </c>
      <c r="F77" s="12" t="s">
        <v>32</v>
      </c>
      <c r="G77" s="14">
        <v>11</v>
      </c>
      <c r="H77" s="12" t="s">
        <v>17</v>
      </c>
      <c r="I77" s="12" t="s">
        <v>18</v>
      </c>
    </row>
    <row r="78" s="2" customFormat="1" ht="90" customHeight="1" spans="1:9">
      <c r="A78" s="11" t="s">
        <v>77</v>
      </c>
      <c r="B78" s="11" t="s">
        <v>77</v>
      </c>
      <c r="C78" s="12" t="s">
        <v>114</v>
      </c>
      <c r="D78" s="12" t="s">
        <v>14</v>
      </c>
      <c r="E78" s="10" t="s">
        <v>112</v>
      </c>
      <c r="F78" s="10" t="s">
        <v>84</v>
      </c>
      <c r="G78" s="14">
        <v>169.32</v>
      </c>
      <c r="H78" s="12" t="s">
        <v>17</v>
      </c>
      <c r="I78" s="12" t="s">
        <v>18</v>
      </c>
    </row>
    <row r="79" s="2" customFormat="1" ht="90" customHeight="1" spans="1:9">
      <c r="A79" s="11" t="s">
        <v>77</v>
      </c>
      <c r="B79" s="11" t="s">
        <v>77</v>
      </c>
      <c r="C79" s="12" t="s">
        <v>115</v>
      </c>
      <c r="D79" s="12" t="s">
        <v>14</v>
      </c>
      <c r="E79" s="10" t="s">
        <v>112</v>
      </c>
      <c r="F79" s="10" t="s">
        <v>32</v>
      </c>
      <c r="G79" s="14">
        <v>15</v>
      </c>
      <c r="H79" s="12" t="s">
        <v>17</v>
      </c>
      <c r="I79" s="12" t="s">
        <v>18</v>
      </c>
    </row>
    <row r="80" s="2" customFormat="1" ht="90" customHeight="1" spans="1:9">
      <c r="A80" s="12" t="s">
        <v>116</v>
      </c>
      <c r="B80" s="12" t="s">
        <v>116</v>
      </c>
      <c r="C80" s="11" t="s">
        <v>46</v>
      </c>
      <c r="D80" s="12" t="s">
        <v>14</v>
      </c>
      <c r="E80" s="13" t="s">
        <v>15</v>
      </c>
      <c r="F80" s="13" t="s">
        <v>16</v>
      </c>
      <c r="G80" s="14">
        <v>10</v>
      </c>
      <c r="H80" s="12" t="s">
        <v>17</v>
      </c>
      <c r="I80" s="12" t="s">
        <v>18</v>
      </c>
    </row>
    <row r="81" s="2" customFormat="1" ht="90" customHeight="1" spans="1:9">
      <c r="A81" s="12" t="s">
        <v>116</v>
      </c>
      <c r="B81" s="12" t="s">
        <v>116</v>
      </c>
      <c r="C81" s="11" t="s">
        <v>117</v>
      </c>
      <c r="D81" s="12" t="s">
        <v>14</v>
      </c>
      <c r="E81" s="13" t="s">
        <v>15</v>
      </c>
      <c r="F81" s="13" t="s">
        <v>16</v>
      </c>
      <c r="G81" s="14">
        <v>20</v>
      </c>
      <c r="H81" s="12" t="s">
        <v>17</v>
      </c>
      <c r="I81" s="12" t="s">
        <v>18</v>
      </c>
    </row>
    <row r="82" s="2" customFormat="1" ht="90" customHeight="1" spans="1:9">
      <c r="A82" s="12" t="s">
        <v>116</v>
      </c>
      <c r="B82" s="12" t="s">
        <v>116</v>
      </c>
      <c r="C82" s="11" t="s">
        <v>118</v>
      </c>
      <c r="D82" s="12" t="s">
        <v>14</v>
      </c>
      <c r="E82" s="13" t="s">
        <v>31</v>
      </c>
      <c r="F82" s="12" t="s">
        <v>32</v>
      </c>
      <c r="G82" s="14">
        <v>100</v>
      </c>
      <c r="H82" s="12" t="s">
        <v>17</v>
      </c>
      <c r="I82" s="12" t="s">
        <v>18</v>
      </c>
    </row>
    <row r="83" s="2" customFormat="1" ht="90" customHeight="1" spans="1:9">
      <c r="A83" s="12" t="s">
        <v>116</v>
      </c>
      <c r="B83" s="12" t="s">
        <v>116</v>
      </c>
      <c r="C83" s="11" t="s">
        <v>119</v>
      </c>
      <c r="D83" s="12" t="s">
        <v>14</v>
      </c>
      <c r="E83" s="13" t="s">
        <v>31</v>
      </c>
      <c r="F83" s="12" t="s">
        <v>32</v>
      </c>
      <c r="G83" s="14">
        <v>44.5212</v>
      </c>
      <c r="H83" s="12" t="s">
        <v>17</v>
      </c>
      <c r="I83" s="12" t="s">
        <v>18</v>
      </c>
    </row>
    <row r="84" s="2" customFormat="1" ht="90" customHeight="1" spans="1:9">
      <c r="A84" s="12" t="s">
        <v>116</v>
      </c>
      <c r="B84" s="12" t="s">
        <v>116</v>
      </c>
      <c r="C84" s="11" t="s">
        <v>120</v>
      </c>
      <c r="D84" s="12" t="s">
        <v>14</v>
      </c>
      <c r="E84" s="13" t="s">
        <v>31</v>
      </c>
      <c r="F84" s="13" t="s">
        <v>32</v>
      </c>
      <c r="G84" s="14">
        <f>200-100</f>
        <v>100</v>
      </c>
      <c r="H84" s="12" t="s">
        <v>17</v>
      </c>
      <c r="I84" s="12" t="s">
        <v>18</v>
      </c>
    </row>
    <row r="85" s="2" customFormat="1" ht="90" customHeight="1" spans="1:9">
      <c r="A85" s="12" t="s">
        <v>116</v>
      </c>
      <c r="B85" s="12" t="s">
        <v>116</v>
      </c>
      <c r="C85" s="11" t="s">
        <v>121</v>
      </c>
      <c r="D85" s="12" t="s">
        <v>14</v>
      </c>
      <c r="E85" s="10" t="s">
        <v>42</v>
      </c>
      <c r="F85" s="13" t="s">
        <v>32</v>
      </c>
      <c r="G85" s="14">
        <v>30</v>
      </c>
      <c r="H85" s="12" t="s">
        <v>17</v>
      </c>
      <c r="I85" s="12" t="s">
        <v>18</v>
      </c>
    </row>
    <row r="86" s="2" customFormat="1" ht="90" customHeight="1" spans="1:9">
      <c r="A86" s="12" t="s">
        <v>116</v>
      </c>
      <c r="B86" s="12" t="s">
        <v>116</v>
      </c>
      <c r="C86" s="11" t="s">
        <v>122</v>
      </c>
      <c r="D86" s="12" t="s">
        <v>14</v>
      </c>
      <c r="E86" s="10" t="s">
        <v>42</v>
      </c>
      <c r="F86" s="13" t="s">
        <v>32</v>
      </c>
      <c r="G86" s="14">
        <v>49</v>
      </c>
      <c r="H86" s="12" t="s">
        <v>17</v>
      </c>
      <c r="I86" s="12" t="s">
        <v>18</v>
      </c>
    </row>
    <row r="87" s="2" customFormat="1" ht="90" customHeight="1" spans="1:9">
      <c r="A87" s="12" t="s">
        <v>116</v>
      </c>
      <c r="B87" s="12" t="s">
        <v>116</v>
      </c>
      <c r="C87" s="11" t="s">
        <v>123</v>
      </c>
      <c r="D87" s="12" t="s">
        <v>14</v>
      </c>
      <c r="E87" s="13" t="s">
        <v>31</v>
      </c>
      <c r="F87" s="13" t="s">
        <v>32</v>
      </c>
      <c r="G87" s="14">
        <v>22.9</v>
      </c>
      <c r="H87" s="12" t="s">
        <v>17</v>
      </c>
      <c r="I87" s="12" t="s">
        <v>18</v>
      </c>
    </row>
    <row r="88" s="2" customFormat="1" ht="90" customHeight="1" spans="1:9">
      <c r="A88" s="12" t="s">
        <v>116</v>
      </c>
      <c r="B88" s="12" t="s">
        <v>116</v>
      </c>
      <c r="C88" s="11" t="s">
        <v>124</v>
      </c>
      <c r="D88" s="12" t="s">
        <v>14</v>
      </c>
      <c r="E88" s="13" t="s">
        <v>125</v>
      </c>
      <c r="F88" s="13" t="s">
        <v>32</v>
      </c>
      <c r="G88" s="14">
        <v>100</v>
      </c>
      <c r="H88" s="12" t="s">
        <v>17</v>
      </c>
      <c r="I88" s="12" t="s">
        <v>18</v>
      </c>
    </row>
    <row r="89" s="2" customFormat="1" ht="90" customHeight="1" spans="1:9">
      <c r="A89" s="12" t="s">
        <v>116</v>
      </c>
      <c r="B89" s="12" t="s">
        <v>116</v>
      </c>
      <c r="C89" s="11" t="s">
        <v>126</v>
      </c>
      <c r="D89" s="12" t="s">
        <v>14</v>
      </c>
      <c r="E89" s="13" t="s">
        <v>125</v>
      </c>
      <c r="F89" s="13" t="s">
        <v>32</v>
      </c>
      <c r="G89" s="14">
        <v>12</v>
      </c>
      <c r="H89" s="12" t="s">
        <v>17</v>
      </c>
      <c r="I89" s="12" t="s">
        <v>18</v>
      </c>
    </row>
    <row r="90" s="2" customFormat="1" ht="90" customHeight="1" spans="1:9">
      <c r="A90" s="12" t="s">
        <v>116</v>
      </c>
      <c r="B90" s="12" t="s">
        <v>116</v>
      </c>
      <c r="C90" s="11" t="s">
        <v>127</v>
      </c>
      <c r="D90" s="12" t="s">
        <v>14</v>
      </c>
      <c r="E90" s="13" t="s">
        <v>125</v>
      </c>
      <c r="F90" s="13" t="s">
        <v>32</v>
      </c>
      <c r="G90" s="14">
        <v>16.8348</v>
      </c>
      <c r="H90" s="12" t="s">
        <v>17</v>
      </c>
      <c r="I90" s="12" t="s">
        <v>18</v>
      </c>
    </row>
    <row r="91" s="2" customFormat="1" ht="90" customHeight="1" spans="1:9">
      <c r="A91" s="12" t="s">
        <v>116</v>
      </c>
      <c r="B91" s="12" t="s">
        <v>116</v>
      </c>
      <c r="C91" s="11" t="s">
        <v>128</v>
      </c>
      <c r="D91" s="12" t="s">
        <v>14</v>
      </c>
      <c r="E91" s="13" t="s">
        <v>125</v>
      </c>
      <c r="F91" s="13" t="s">
        <v>32</v>
      </c>
      <c r="G91" s="14">
        <v>65.0769</v>
      </c>
      <c r="H91" s="12" t="s">
        <v>17</v>
      </c>
      <c r="I91" s="12" t="s">
        <v>18</v>
      </c>
    </row>
    <row r="92" s="2" customFormat="1" ht="90" customHeight="1" spans="1:9">
      <c r="A92" s="12" t="s">
        <v>116</v>
      </c>
      <c r="B92" s="12" t="s">
        <v>116</v>
      </c>
      <c r="C92" s="11" t="s">
        <v>129</v>
      </c>
      <c r="D92" s="12" t="s">
        <v>14</v>
      </c>
      <c r="E92" s="13" t="s">
        <v>125</v>
      </c>
      <c r="F92" s="13" t="s">
        <v>32</v>
      </c>
      <c r="G92" s="14">
        <v>4.76</v>
      </c>
      <c r="H92" s="12" t="s">
        <v>17</v>
      </c>
      <c r="I92" s="12" t="s">
        <v>18</v>
      </c>
    </row>
    <row r="93" s="2" customFormat="1" ht="90" customHeight="1" spans="1:9">
      <c r="A93" s="12" t="s">
        <v>116</v>
      </c>
      <c r="B93" s="12" t="s">
        <v>116</v>
      </c>
      <c r="C93" s="11" t="s">
        <v>130</v>
      </c>
      <c r="D93" s="12" t="s">
        <v>14</v>
      </c>
      <c r="E93" s="13" t="s">
        <v>125</v>
      </c>
      <c r="F93" s="13" t="s">
        <v>32</v>
      </c>
      <c r="G93" s="14">
        <v>27.98</v>
      </c>
      <c r="H93" s="12" t="s">
        <v>17</v>
      </c>
      <c r="I93" s="12" t="s">
        <v>18</v>
      </c>
    </row>
    <row r="94" s="2" customFormat="1" ht="90" customHeight="1" spans="1:9">
      <c r="A94" s="12" t="s">
        <v>116</v>
      </c>
      <c r="B94" s="12" t="s">
        <v>116</v>
      </c>
      <c r="C94" s="11" t="s">
        <v>131</v>
      </c>
      <c r="D94" s="12" t="s">
        <v>14</v>
      </c>
      <c r="E94" s="13" t="s">
        <v>132</v>
      </c>
      <c r="F94" s="10" t="s">
        <v>133</v>
      </c>
      <c r="G94" s="14">
        <v>4.9</v>
      </c>
      <c r="H94" s="12" t="s">
        <v>17</v>
      </c>
      <c r="I94" s="12" t="s">
        <v>18</v>
      </c>
    </row>
    <row r="95" s="2" customFormat="1" ht="90" customHeight="1" spans="1:9">
      <c r="A95" s="12" t="s">
        <v>116</v>
      </c>
      <c r="B95" s="12" t="s">
        <v>116</v>
      </c>
      <c r="C95" s="11" t="s">
        <v>134</v>
      </c>
      <c r="D95" s="12" t="s">
        <v>14</v>
      </c>
      <c r="E95" s="13" t="s">
        <v>52</v>
      </c>
      <c r="F95" s="12" t="s">
        <v>32</v>
      </c>
      <c r="G95" s="14">
        <v>20</v>
      </c>
      <c r="H95" s="12" t="s">
        <v>17</v>
      </c>
      <c r="I95" s="12" t="s">
        <v>18</v>
      </c>
    </row>
    <row r="96" s="2" customFormat="1" ht="90" customHeight="1" spans="1:9">
      <c r="A96" s="12" t="s">
        <v>116</v>
      </c>
      <c r="B96" s="12" t="s">
        <v>116</v>
      </c>
      <c r="C96" s="11" t="s">
        <v>135</v>
      </c>
      <c r="D96" s="12" t="s">
        <v>14</v>
      </c>
      <c r="E96" s="13" t="s">
        <v>52</v>
      </c>
      <c r="F96" s="12" t="s">
        <v>32</v>
      </c>
      <c r="G96" s="14">
        <v>30</v>
      </c>
      <c r="H96" s="12" t="s">
        <v>17</v>
      </c>
      <c r="I96" s="12" t="s">
        <v>18</v>
      </c>
    </row>
    <row r="97" s="2" customFormat="1" ht="90" customHeight="1" spans="1:9">
      <c r="A97" s="12" t="s">
        <v>136</v>
      </c>
      <c r="B97" s="12" t="s">
        <v>136</v>
      </c>
      <c r="C97" s="12" t="s">
        <v>137</v>
      </c>
      <c r="D97" s="12" t="s">
        <v>14</v>
      </c>
      <c r="E97" s="10" t="s">
        <v>15</v>
      </c>
      <c r="F97" s="13" t="s">
        <v>16</v>
      </c>
      <c r="G97" s="14">
        <v>30</v>
      </c>
      <c r="H97" s="12" t="s">
        <v>17</v>
      </c>
      <c r="I97" s="12" t="s">
        <v>18</v>
      </c>
    </row>
    <row r="98" s="2" customFormat="1" ht="90" customHeight="1" spans="1:9">
      <c r="A98" s="12" t="s">
        <v>136</v>
      </c>
      <c r="B98" s="12" t="s">
        <v>136</v>
      </c>
      <c r="C98" s="12" t="s">
        <v>138</v>
      </c>
      <c r="D98" s="12" t="s">
        <v>14</v>
      </c>
      <c r="E98" s="13" t="s">
        <v>52</v>
      </c>
      <c r="F98" s="10" t="s">
        <v>32</v>
      </c>
      <c r="G98" s="14">
        <v>20</v>
      </c>
      <c r="H98" s="12" t="s">
        <v>17</v>
      </c>
      <c r="I98" s="12" t="s">
        <v>18</v>
      </c>
    </row>
    <row r="99" s="2" customFormat="1" ht="90" customHeight="1" spans="1:9">
      <c r="A99" s="12" t="s">
        <v>136</v>
      </c>
      <c r="B99" s="12" t="s">
        <v>136</v>
      </c>
      <c r="C99" s="12" t="s">
        <v>139</v>
      </c>
      <c r="D99" s="12" t="s">
        <v>14</v>
      </c>
      <c r="E99" s="13" t="s">
        <v>52</v>
      </c>
      <c r="F99" s="10" t="s">
        <v>32</v>
      </c>
      <c r="G99" s="14">
        <v>100</v>
      </c>
      <c r="H99" s="12" t="s">
        <v>17</v>
      </c>
      <c r="I99" s="12" t="s">
        <v>18</v>
      </c>
    </row>
    <row r="100" s="2" customFormat="1" ht="90" customHeight="1" spans="1:9">
      <c r="A100" s="12" t="s">
        <v>136</v>
      </c>
      <c r="B100" s="12" t="s">
        <v>136</v>
      </c>
      <c r="C100" s="7" t="s">
        <v>140</v>
      </c>
      <c r="D100" s="12" t="s">
        <v>14</v>
      </c>
      <c r="E100" s="13" t="s">
        <v>52</v>
      </c>
      <c r="F100" s="10" t="s">
        <v>32</v>
      </c>
      <c r="G100" s="14">
        <v>177.560456</v>
      </c>
      <c r="H100" s="12" t="s">
        <v>17</v>
      </c>
      <c r="I100" s="12" t="s">
        <v>18</v>
      </c>
    </row>
    <row r="101" s="2" customFormat="1" ht="90" customHeight="1" spans="1:9">
      <c r="A101" s="12" t="s">
        <v>136</v>
      </c>
      <c r="B101" s="12" t="s">
        <v>136</v>
      </c>
      <c r="C101" s="12" t="s">
        <v>141</v>
      </c>
      <c r="D101" s="12" t="s">
        <v>14</v>
      </c>
      <c r="E101" s="13" t="s">
        <v>31</v>
      </c>
      <c r="F101" s="10" t="s">
        <v>32</v>
      </c>
      <c r="G101" s="14">
        <v>58</v>
      </c>
      <c r="H101" s="12" t="s">
        <v>17</v>
      </c>
      <c r="I101" s="12" t="s">
        <v>18</v>
      </c>
    </row>
    <row r="102" s="2" customFormat="1" ht="90" customHeight="1" spans="1:9">
      <c r="A102" s="12" t="s">
        <v>136</v>
      </c>
      <c r="B102" s="12" t="s">
        <v>136</v>
      </c>
      <c r="C102" s="12" t="s">
        <v>142</v>
      </c>
      <c r="D102" s="12" t="s">
        <v>14</v>
      </c>
      <c r="E102" s="13" t="s">
        <v>31</v>
      </c>
      <c r="F102" s="10" t="s">
        <v>32</v>
      </c>
      <c r="G102" s="14">
        <v>100</v>
      </c>
      <c r="H102" s="12" t="s">
        <v>17</v>
      </c>
      <c r="I102" s="12" t="s">
        <v>18</v>
      </c>
    </row>
    <row r="103" s="2" customFormat="1" ht="90" customHeight="1" spans="1:9">
      <c r="A103" s="12" t="s">
        <v>136</v>
      </c>
      <c r="B103" s="12" t="s">
        <v>136</v>
      </c>
      <c r="C103" s="12" t="s">
        <v>143</v>
      </c>
      <c r="D103" s="12" t="s">
        <v>14</v>
      </c>
      <c r="E103" s="13" t="s">
        <v>31</v>
      </c>
      <c r="F103" s="10" t="s">
        <v>32</v>
      </c>
      <c r="G103" s="14">
        <v>1000</v>
      </c>
      <c r="H103" s="12" t="s">
        <v>17</v>
      </c>
      <c r="I103" s="12" t="s">
        <v>18</v>
      </c>
    </row>
    <row r="104" s="2" customFormat="1" ht="90" customHeight="1" spans="1:9">
      <c r="A104" s="12" t="s">
        <v>136</v>
      </c>
      <c r="B104" s="12" t="s">
        <v>136</v>
      </c>
      <c r="C104" s="12" t="s">
        <v>144</v>
      </c>
      <c r="D104" s="12" t="s">
        <v>14</v>
      </c>
      <c r="E104" s="10" t="s">
        <v>42</v>
      </c>
      <c r="F104" s="10" t="s">
        <v>32</v>
      </c>
      <c r="G104" s="14">
        <v>50</v>
      </c>
      <c r="H104" s="12" t="s">
        <v>17</v>
      </c>
      <c r="I104" s="12" t="s">
        <v>18</v>
      </c>
    </row>
    <row r="105" s="2" customFormat="1" ht="90" customHeight="1" spans="1:9">
      <c r="A105" s="12" t="s">
        <v>145</v>
      </c>
      <c r="B105" s="12" t="s">
        <v>145</v>
      </c>
      <c r="C105" s="11" t="s">
        <v>146</v>
      </c>
      <c r="D105" s="12" t="s">
        <v>14</v>
      </c>
      <c r="E105" s="10" t="s">
        <v>15</v>
      </c>
      <c r="F105" s="10" t="s">
        <v>16</v>
      </c>
      <c r="G105" s="14">
        <v>7.8236</v>
      </c>
      <c r="H105" s="12" t="s">
        <v>17</v>
      </c>
      <c r="I105" s="12" t="s">
        <v>18</v>
      </c>
    </row>
    <row r="106" s="2" customFormat="1" ht="90" customHeight="1" spans="1:9">
      <c r="A106" s="12" t="s">
        <v>145</v>
      </c>
      <c r="B106" s="12" t="s">
        <v>145</v>
      </c>
      <c r="C106" s="11" t="s">
        <v>147</v>
      </c>
      <c r="D106" s="12" t="s">
        <v>14</v>
      </c>
      <c r="E106" s="10" t="s">
        <v>15</v>
      </c>
      <c r="F106" s="10" t="s">
        <v>16</v>
      </c>
      <c r="G106" s="14">
        <v>6.8</v>
      </c>
      <c r="H106" s="12" t="s">
        <v>17</v>
      </c>
      <c r="I106" s="12" t="s">
        <v>18</v>
      </c>
    </row>
    <row r="107" s="2" customFormat="1" ht="90" customHeight="1" spans="1:9">
      <c r="A107" s="12" t="s">
        <v>145</v>
      </c>
      <c r="B107" s="12" t="s">
        <v>145</v>
      </c>
      <c r="C107" s="11" t="s">
        <v>148</v>
      </c>
      <c r="D107" s="12" t="s">
        <v>14</v>
      </c>
      <c r="E107" s="10" t="s">
        <v>15</v>
      </c>
      <c r="F107" s="10" t="s">
        <v>16</v>
      </c>
      <c r="G107" s="14">
        <v>2.3</v>
      </c>
      <c r="H107" s="12" t="s">
        <v>17</v>
      </c>
      <c r="I107" s="12" t="s">
        <v>18</v>
      </c>
    </row>
    <row r="108" s="2" customFormat="1" ht="90" customHeight="1" spans="1:9">
      <c r="A108" s="12" t="s">
        <v>145</v>
      </c>
      <c r="B108" s="12" t="s">
        <v>145</v>
      </c>
      <c r="C108" s="11" t="s">
        <v>22</v>
      </c>
      <c r="D108" s="12" t="s">
        <v>14</v>
      </c>
      <c r="E108" s="15" t="s">
        <v>23</v>
      </c>
      <c r="F108" s="10" t="s">
        <v>16</v>
      </c>
      <c r="G108" s="14">
        <v>10</v>
      </c>
      <c r="H108" s="12" t="s">
        <v>17</v>
      </c>
      <c r="I108" s="12" t="s">
        <v>18</v>
      </c>
    </row>
    <row r="109" s="2" customFormat="1" ht="90" customHeight="1" spans="1:9">
      <c r="A109" s="12" t="s">
        <v>145</v>
      </c>
      <c r="B109" s="12" t="s">
        <v>145</v>
      </c>
      <c r="C109" s="11" t="s">
        <v>149</v>
      </c>
      <c r="D109" s="12" t="s">
        <v>14</v>
      </c>
      <c r="E109" s="13" t="s">
        <v>150</v>
      </c>
      <c r="F109" s="10" t="s">
        <v>32</v>
      </c>
      <c r="G109" s="14">
        <v>500</v>
      </c>
      <c r="H109" s="12" t="s">
        <v>17</v>
      </c>
      <c r="I109" s="12" t="s">
        <v>18</v>
      </c>
    </row>
    <row r="110" s="2" customFormat="1" ht="90" customHeight="1" spans="1:9">
      <c r="A110" s="12" t="s">
        <v>145</v>
      </c>
      <c r="B110" s="12" t="s">
        <v>145</v>
      </c>
      <c r="C110" s="11" t="s">
        <v>151</v>
      </c>
      <c r="D110" s="12" t="s">
        <v>14</v>
      </c>
      <c r="E110" s="13" t="s">
        <v>52</v>
      </c>
      <c r="F110" s="10" t="s">
        <v>32</v>
      </c>
      <c r="G110" s="14">
        <v>285.47</v>
      </c>
      <c r="H110" s="12" t="s">
        <v>17</v>
      </c>
      <c r="I110" s="12" t="s">
        <v>18</v>
      </c>
    </row>
    <row r="111" s="2" customFormat="1" ht="90" customHeight="1" spans="1:9">
      <c r="A111" s="12" t="s">
        <v>145</v>
      </c>
      <c r="B111" s="12" t="s">
        <v>145</v>
      </c>
      <c r="C111" s="11" t="s">
        <v>152</v>
      </c>
      <c r="D111" s="12" t="s">
        <v>14</v>
      </c>
      <c r="E111" s="13" t="s">
        <v>31</v>
      </c>
      <c r="F111" s="10" t="s">
        <v>32</v>
      </c>
      <c r="G111" s="14">
        <v>10</v>
      </c>
      <c r="H111" s="12" t="s">
        <v>17</v>
      </c>
      <c r="I111" s="12" t="s">
        <v>18</v>
      </c>
    </row>
    <row r="112" s="2" customFormat="1" ht="90" customHeight="1" spans="1:9">
      <c r="A112" s="12" t="s">
        <v>145</v>
      </c>
      <c r="B112" s="12" t="s">
        <v>145</v>
      </c>
      <c r="C112" s="11" t="s">
        <v>153</v>
      </c>
      <c r="D112" s="12" t="s">
        <v>14</v>
      </c>
      <c r="E112" s="13" t="s">
        <v>31</v>
      </c>
      <c r="F112" s="10" t="s">
        <v>32</v>
      </c>
      <c r="G112" s="14">
        <v>29.5</v>
      </c>
      <c r="H112" s="12" t="s">
        <v>17</v>
      </c>
      <c r="I112" s="12" t="s">
        <v>18</v>
      </c>
    </row>
    <row r="113" s="2" customFormat="1" ht="90" customHeight="1" spans="1:9">
      <c r="A113" s="12" t="s">
        <v>145</v>
      </c>
      <c r="B113" s="12" t="s">
        <v>145</v>
      </c>
      <c r="C113" s="11" t="s">
        <v>154</v>
      </c>
      <c r="D113" s="12" t="s">
        <v>14</v>
      </c>
      <c r="E113" s="13" t="s">
        <v>31</v>
      </c>
      <c r="F113" s="10" t="s">
        <v>32</v>
      </c>
      <c r="G113" s="14">
        <v>23.3</v>
      </c>
      <c r="H113" s="12" t="s">
        <v>17</v>
      </c>
      <c r="I113" s="12" t="s">
        <v>18</v>
      </c>
    </row>
    <row r="114" s="2" customFormat="1" ht="90" customHeight="1" spans="1:9">
      <c r="A114" s="12" t="s">
        <v>145</v>
      </c>
      <c r="B114" s="12" t="s">
        <v>145</v>
      </c>
      <c r="C114" s="11" t="s">
        <v>155</v>
      </c>
      <c r="D114" s="12" t="s">
        <v>14</v>
      </c>
      <c r="E114" s="13" t="s">
        <v>31</v>
      </c>
      <c r="F114" s="10" t="s">
        <v>156</v>
      </c>
      <c r="G114" s="14">
        <v>7.764</v>
      </c>
      <c r="H114" s="12" t="s">
        <v>17</v>
      </c>
      <c r="I114" s="12" t="s">
        <v>18</v>
      </c>
    </row>
    <row r="115" s="2" customFormat="1" ht="90" customHeight="1" spans="1:9">
      <c r="A115" s="12" t="s">
        <v>145</v>
      </c>
      <c r="B115" s="12" t="s">
        <v>145</v>
      </c>
      <c r="C115" s="11" t="s">
        <v>157</v>
      </c>
      <c r="D115" s="12" t="s">
        <v>14</v>
      </c>
      <c r="E115" s="13" t="s">
        <v>31</v>
      </c>
      <c r="F115" s="10" t="s">
        <v>32</v>
      </c>
      <c r="G115" s="14">
        <v>146.8477</v>
      </c>
      <c r="H115" s="12" t="s">
        <v>17</v>
      </c>
      <c r="I115" s="12" t="s">
        <v>18</v>
      </c>
    </row>
    <row r="116" s="2" customFormat="1" ht="90" customHeight="1" spans="1:9">
      <c r="A116" s="12" t="s">
        <v>145</v>
      </c>
      <c r="B116" s="12" t="s">
        <v>145</v>
      </c>
      <c r="C116" s="11" t="s">
        <v>158</v>
      </c>
      <c r="D116" s="12" t="s">
        <v>14</v>
      </c>
      <c r="E116" s="13" t="s">
        <v>31</v>
      </c>
      <c r="F116" s="10" t="s">
        <v>32</v>
      </c>
      <c r="G116" s="14">
        <v>82.2</v>
      </c>
      <c r="H116" s="12" t="s">
        <v>17</v>
      </c>
      <c r="I116" s="12" t="s">
        <v>18</v>
      </c>
    </row>
    <row r="117" s="2" customFormat="1" ht="90" customHeight="1" spans="1:9">
      <c r="A117" s="12" t="s">
        <v>145</v>
      </c>
      <c r="B117" s="12" t="s">
        <v>145</v>
      </c>
      <c r="C117" s="11" t="s">
        <v>159</v>
      </c>
      <c r="D117" s="12" t="s">
        <v>14</v>
      </c>
      <c r="E117" s="13" t="s">
        <v>31</v>
      </c>
      <c r="F117" s="10" t="s">
        <v>156</v>
      </c>
      <c r="G117" s="14">
        <v>191.115797</v>
      </c>
      <c r="H117" s="12" t="s">
        <v>17</v>
      </c>
      <c r="I117" s="12" t="s">
        <v>18</v>
      </c>
    </row>
    <row r="118" s="2" customFormat="1" ht="90" customHeight="1" spans="1:9">
      <c r="A118" s="12" t="s">
        <v>160</v>
      </c>
      <c r="B118" s="12" t="s">
        <v>160</v>
      </c>
      <c r="C118" s="11" t="s">
        <v>46</v>
      </c>
      <c r="D118" s="12" t="s">
        <v>14</v>
      </c>
      <c r="E118" s="13" t="s">
        <v>15</v>
      </c>
      <c r="F118" s="10" t="s">
        <v>16</v>
      </c>
      <c r="G118" s="14">
        <v>20</v>
      </c>
      <c r="H118" s="12" t="s">
        <v>17</v>
      </c>
      <c r="I118" s="12" t="s">
        <v>18</v>
      </c>
    </row>
    <row r="119" s="2" customFormat="1" ht="90" customHeight="1" spans="1:9">
      <c r="A119" s="12" t="s">
        <v>160</v>
      </c>
      <c r="B119" s="12" t="s">
        <v>160</v>
      </c>
      <c r="C119" s="11" t="s">
        <v>46</v>
      </c>
      <c r="D119" s="12" t="s">
        <v>14</v>
      </c>
      <c r="E119" s="13" t="s">
        <v>15</v>
      </c>
      <c r="F119" s="10" t="s">
        <v>16</v>
      </c>
      <c r="G119" s="14">
        <v>20</v>
      </c>
      <c r="H119" s="12" t="s">
        <v>17</v>
      </c>
      <c r="I119" s="12" t="s">
        <v>18</v>
      </c>
    </row>
    <row r="120" s="2" customFormat="1" ht="90" customHeight="1" spans="1:9">
      <c r="A120" s="12" t="s">
        <v>160</v>
      </c>
      <c r="B120" s="12" t="s">
        <v>160</v>
      </c>
      <c r="C120" s="11" t="s">
        <v>161</v>
      </c>
      <c r="D120" s="12" t="s">
        <v>14</v>
      </c>
      <c r="E120" s="13" t="s">
        <v>15</v>
      </c>
      <c r="F120" s="10" t="s">
        <v>26</v>
      </c>
      <c r="G120" s="14">
        <v>11</v>
      </c>
      <c r="H120" s="12" t="s">
        <v>17</v>
      </c>
      <c r="I120" s="12" t="s">
        <v>18</v>
      </c>
    </row>
    <row r="121" s="2" customFormat="1" ht="90" customHeight="1" spans="1:9">
      <c r="A121" s="12" t="s">
        <v>160</v>
      </c>
      <c r="B121" s="12" t="s">
        <v>160</v>
      </c>
      <c r="C121" s="11" t="s">
        <v>162</v>
      </c>
      <c r="D121" s="12" t="s">
        <v>14</v>
      </c>
      <c r="E121" s="13" t="s">
        <v>15</v>
      </c>
      <c r="F121" s="10" t="s">
        <v>16</v>
      </c>
      <c r="G121" s="14">
        <v>6</v>
      </c>
      <c r="H121" s="12" t="s">
        <v>17</v>
      </c>
      <c r="I121" s="12" t="s">
        <v>18</v>
      </c>
    </row>
    <row r="122" s="2" customFormat="1" ht="90" customHeight="1" spans="1:9">
      <c r="A122" s="12" t="s">
        <v>160</v>
      </c>
      <c r="B122" s="12" t="s">
        <v>160</v>
      </c>
      <c r="C122" s="11" t="s">
        <v>163</v>
      </c>
      <c r="D122" s="12" t="s">
        <v>14</v>
      </c>
      <c r="E122" s="13" t="s">
        <v>15</v>
      </c>
      <c r="F122" s="10" t="s">
        <v>32</v>
      </c>
      <c r="G122" s="14">
        <v>10</v>
      </c>
      <c r="H122" s="12" t="s">
        <v>17</v>
      </c>
      <c r="I122" s="12" t="s">
        <v>18</v>
      </c>
    </row>
    <row r="123" s="2" customFormat="1" ht="90" customHeight="1" spans="1:9">
      <c r="A123" s="12" t="s">
        <v>160</v>
      </c>
      <c r="B123" s="12" t="s">
        <v>160</v>
      </c>
      <c r="C123" s="11" t="s">
        <v>164</v>
      </c>
      <c r="D123" s="12" t="s">
        <v>14</v>
      </c>
      <c r="E123" s="15" t="s">
        <v>23</v>
      </c>
      <c r="F123" s="10" t="s">
        <v>16</v>
      </c>
      <c r="G123" s="14">
        <v>15</v>
      </c>
      <c r="H123" s="12" t="s">
        <v>17</v>
      </c>
      <c r="I123" s="12" t="s">
        <v>18</v>
      </c>
    </row>
    <row r="124" s="2" customFormat="1" ht="90" customHeight="1" spans="1:9">
      <c r="A124" s="12" t="s">
        <v>160</v>
      </c>
      <c r="B124" s="12" t="s">
        <v>160</v>
      </c>
      <c r="C124" s="11" t="s">
        <v>165</v>
      </c>
      <c r="D124" s="12" t="s">
        <v>14</v>
      </c>
      <c r="E124" s="13" t="s">
        <v>25</v>
      </c>
      <c r="F124" s="10" t="s">
        <v>16</v>
      </c>
      <c r="G124" s="14">
        <v>12.8</v>
      </c>
      <c r="H124" s="12" t="s">
        <v>17</v>
      </c>
      <c r="I124" s="12" t="s">
        <v>18</v>
      </c>
    </row>
    <row r="125" s="2" customFormat="1" ht="90" customHeight="1" spans="1:9">
      <c r="A125" s="12" t="s">
        <v>160</v>
      </c>
      <c r="B125" s="12" t="s">
        <v>160</v>
      </c>
      <c r="C125" s="11" t="s">
        <v>166</v>
      </c>
      <c r="D125" s="12" t="s">
        <v>14</v>
      </c>
      <c r="E125" s="15" t="s">
        <v>23</v>
      </c>
      <c r="F125" s="10" t="s">
        <v>84</v>
      </c>
      <c r="G125" s="14">
        <v>4</v>
      </c>
      <c r="H125" s="12" t="s">
        <v>17</v>
      </c>
      <c r="I125" s="12" t="s">
        <v>18</v>
      </c>
    </row>
    <row r="126" s="2" customFormat="1" ht="90" customHeight="1" spans="1:9">
      <c r="A126" s="12" t="s">
        <v>160</v>
      </c>
      <c r="B126" s="12" t="s">
        <v>160</v>
      </c>
      <c r="C126" s="11" t="s">
        <v>167</v>
      </c>
      <c r="D126" s="12" t="s">
        <v>14</v>
      </c>
      <c r="E126" s="13" t="s">
        <v>25</v>
      </c>
      <c r="F126" s="10" t="s">
        <v>32</v>
      </c>
      <c r="G126" s="14">
        <v>20</v>
      </c>
      <c r="H126" s="12" t="s">
        <v>17</v>
      </c>
      <c r="I126" s="12" t="s">
        <v>18</v>
      </c>
    </row>
    <row r="127" s="2" customFormat="1" ht="90" customHeight="1" spans="1:9">
      <c r="A127" s="12" t="s">
        <v>160</v>
      </c>
      <c r="B127" s="12" t="s">
        <v>160</v>
      </c>
      <c r="C127" s="11" t="s">
        <v>168</v>
      </c>
      <c r="D127" s="12" t="s">
        <v>14</v>
      </c>
      <c r="E127" s="13" t="s">
        <v>25</v>
      </c>
      <c r="F127" s="10" t="s">
        <v>32</v>
      </c>
      <c r="G127" s="14">
        <v>24.3</v>
      </c>
      <c r="H127" s="12" t="s">
        <v>17</v>
      </c>
      <c r="I127" s="12" t="s">
        <v>18</v>
      </c>
    </row>
    <row r="128" s="2" customFormat="1" ht="90" customHeight="1" spans="1:9">
      <c r="A128" s="12" t="s">
        <v>160</v>
      </c>
      <c r="B128" s="12" t="s">
        <v>160</v>
      </c>
      <c r="C128" s="11" t="s">
        <v>169</v>
      </c>
      <c r="D128" s="12" t="s">
        <v>14</v>
      </c>
      <c r="E128" s="13" t="s">
        <v>25</v>
      </c>
      <c r="F128" s="10" t="s">
        <v>32</v>
      </c>
      <c r="G128" s="14">
        <v>30</v>
      </c>
      <c r="H128" s="12" t="s">
        <v>17</v>
      </c>
      <c r="I128" s="12" t="s">
        <v>18</v>
      </c>
    </row>
    <row r="129" s="2" customFormat="1" ht="90" customHeight="1" spans="1:9">
      <c r="A129" s="12" t="s">
        <v>160</v>
      </c>
      <c r="B129" s="12" t="s">
        <v>160</v>
      </c>
      <c r="C129" s="11" t="s">
        <v>170</v>
      </c>
      <c r="D129" s="12" t="s">
        <v>14</v>
      </c>
      <c r="E129" s="13" t="s">
        <v>25</v>
      </c>
      <c r="F129" s="10" t="s">
        <v>32</v>
      </c>
      <c r="G129" s="14">
        <v>8.2</v>
      </c>
      <c r="H129" s="12" t="s">
        <v>17</v>
      </c>
      <c r="I129" s="12" t="s">
        <v>18</v>
      </c>
    </row>
    <row r="130" s="2" customFormat="1" ht="90" customHeight="1" spans="1:9">
      <c r="A130" s="12" t="s">
        <v>160</v>
      </c>
      <c r="B130" s="12" t="s">
        <v>160</v>
      </c>
      <c r="C130" s="11" t="s">
        <v>171</v>
      </c>
      <c r="D130" s="12" t="s">
        <v>14</v>
      </c>
      <c r="E130" s="13" t="s">
        <v>25</v>
      </c>
      <c r="F130" s="10" t="s">
        <v>26</v>
      </c>
      <c r="G130" s="14">
        <v>13.18</v>
      </c>
      <c r="H130" s="12" t="s">
        <v>17</v>
      </c>
      <c r="I130" s="12" t="s">
        <v>18</v>
      </c>
    </row>
    <row r="131" s="2" customFormat="1" ht="90" customHeight="1" spans="1:9">
      <c r="A131" s="12" t="s">
        <v>160</v>
      </c>
      <c r="B131" s="12" t="s">
        <v>160</v>
      </c>
      <c r="C131" s="11" t="s">
        <v>172</v>
      </c>
      <c r="D131" s="12" t="s">
        <v>14</v>
      </c>
      <c r="E131" s="13" t="s">
        <v>52</v>
      </c>
      <c r="F131" s="10" t="s">
        <v>32</v>
      </c>
      <c r="G131" s="14">
        <v>30</v>
      </c>
      <c r="H131" s="12" t="s">
        <v>17</v>
      </c>
      <c r="I131" s="12" t="s">
        <v>18</v>
      </c>
    </row>
    <row r="132" s="2" customFormat="1" ht="90" customHeight="1" spans="1:9">
      <c r="A132" s="12" t="s">
        <v>160</v>
      </c>
      <c r="B132" s="12" t="s">
        <v>160</v>
      </c>
      <c r="C132" s="11" t="s">
        <v>173</v>
      </c>
      <c r="D132" s="12" t="s">
        <v>14</v>
      </c>
      <c r="E132" s="13" t="s">
        <v>52</v>
      </c>
      <c r="F132" s="10" t="s">
        <v>32</v>
      </c>
      <c r="G132" s="14">
        <v>100</v>
      </c>
      <c r="H132" s="12" t="s">
        <v>17</v>
      </c>
      <c r="I132" s="12" t="s">
        <v>18</v>
      </c>
    </row>
    <row r="133" s="2" customFormat="1" ht="90" customHeight="1" spans="1:9">
      <c r="A133" s="12" t="s">
        <v>160</v>
      </c>
      <c r="B133" s="12" t="s">
        <v>160</v>
      </c>
      <c r="C133" s="11" t="s">
        <v>173</v>
      </c>
      <c r="D133" s="12" t="s">
        <v>14</v>
      </c>
      <c r="E133" s="13" t="s">
        <v>52</v>
      </c>
      <c r="F133" s="10" t="s">
        <v>32</v>
      </c>
      <c r="G133" s="14">
        <f>14+19.90576</f>
        <v>33.90576</v>
      </c>
      <c r="H133" s="12" t="s">
        <v>17</v>
      </c>
      <c r="I133" s="12" t="s">
        <v>18</v>
      </c>
    </row>
    <row r="134" s="2" customFormat="1" ht="90" customHeight="1" spans="1:9">
      <c r="A134" s="12" t="s">
        <v>160</v>
      </c>
      <c r="B134" s="12" t="s">
        <v>160</v>
      </c>
      <c r="C134" s="11" t="s">
        <v>174</v>
      </c>
      <c r="D134" s="12" t="s">
        <v>14</v>
      </c>
      <c r="E134" s="13" t="s">
        <v>52</v>
      </c>
      <c r="F134" s="10" t="s">
        <v>32</v>
      </c>
      <c r="G134" s="14">
        <v>32</v>
      </c>
      <c r="H134" s="12" t="s">
        <v>17</v>
      </c>
      <c r="I134" s="12" t="s">
        <v>18</v>
      </c>
    </row>
    <row r="135" s="2" customFormat="1" ht="90" customHeight="1" spans="1:9">
      <c r="A135" s="12" t="s">
        <v>175</v>
      </c>
      <c r="B135" s="12" t="s">
        <v>175</v>
      </c>
      <c r="C135" s="11" t="s">
        <v>46</v>
      </c>
      <c r="D135" s="12" t="s">
        <v>14</v>
      </c>
      <c r="E135" s="13" t="s">
        <v>15</v>
      </c>
      <c r="F135" s="10" t="s">
        <v>16</v>
      </c>
      <c r="G135" s="14">
        <v>24</v>
      </c>
      <c r="H135" s="12" t="s">
        <v>17</v>
      </c>
      <c r="I135" s="12" t="s">
        <v>18</v>
      </c>
    </row>
    <row r="136" s="2" customFormat="1" ht="90" customHeight="1" spans="1:9">
      <c r="A136" s="12" t="s">
        <v>175</v>
      </c>
      <c r="B136" s="12" t="s">
        <v>175</v>
      </c>
      <c r="C136" s="11" t="s">
        <v>176</v>
      </c>
      <c r="D136" s="12" t="s">
        <v>14</v>
      </c>
      <c r="E136" s="13" t="s">
        <v>177</v>
      </c>
      <c r="F136" s="10" t="s">
        <v>32</v>
      </c>
      <c r="G136" s="14">
        <v>100</v>
      </c>
      <c r="H136" s="12" t="s">
        <v>17</v>
      </c>
      <c r="I136" s="12" t="s">
        <v>18</v>
      </c>
    </row>
    <row r="137" s="2" customFormat="1" ht="90" customHeight="1" spans="1:9">
      <c r="A137" s="12" t="s">
        <v>178</v>
      </c>
      <c r="B137" s="12" t="s">
        <v>178</v>
      </c>
      <c r="C137" s="11" t="s">
        <v>179</v>
      </c>
      <c r="D137" s="12" t="s">
        <v>14</v>
      </c>
      <c r="E137" s="13" t="s">
        <v>31</v>
      </c>
      <c r="F137" s="10" t="s">
        <v>32</v>
      </c>
      <c r="G137" s="14">
        <v>70.25</v>
      </c>
      <c r="H137" s="12" t="s">
        <v>17</v>
      </c>
      <c r="I137" s="12" t="s">
        <v>18</v>
      </c>
    </row>
    <row r="138" s="2" customFormat="1" ht="90" customHeight="1" spans="1:9">
      <c r="A138" s="12" t="s">
        <v>180</v>
      </c>
      <c r="B138" s="12" t="s">
        <v>180</v>
      </c>
      <c r="C138" s="11" t="s">
        <v>181</v>
      </c>
      <c r="D138" s="12" t="s">
        <v>14</v>
      </c>
      <c r="E138" s="10" t="s">
        <v>23</v>
      </c>
      <c r="F138" s="10" t="s">
        <v>84</v>
      </c>
      <c r="G138" s="14">
        <v>31.640763</v>
      </c>
      <c r="H138" s="12" t="s">
        <v>17</v>
      </c>
      <c r="I138" s="12" t="s">
        <v>18</v>
      </c>
    </row>
    <row r="139" s="2" customFormat="1" ht="90" customHeight="1" spans="1:9">
      <c r="A139" s="12" t="s">
        <v>180</v>
      </c>
      <c r="B139" s="12" t="s">
        <v>180</v>
      </c>
      <c r="C139" s="11" t="s">
        <v>182</v>
      </c>
      <c r="D139" s="12" t="s">
        <v>14</v>
      </c>
      <c r="E139" s="10" t="s">
        <v>23</v>
      </c>
      <c r="F139" s="10" t="s">
        <v>84</v>
      </c>
      <c r="G139" s="14">
        <v>15.5</v>
      </c>
      <c r="H139" s="12" t="s">
        <v>17</v>
      </c>
      <c r="I139" s="12" t="s">
        <v>18</v>
      </c>
    </row>
    <row r="140" s="2" customFormat="1" ht="90" customHeight="1" spans="1:9">
      <c r="A140" s="12" t="s">
        <v>180</v>
      </c>
      <c r="B140" s="12" t="s">
        <v>180</v>
      </c>
      <c r="C140" s="11" t="s">
        <v>183</v>
      </c>
      <c r="D140" s="12" t="s">
        <v>14</v>
      </c>
      <c r="E140" s="13" t="s">
        <v>31</v>
      </c>
      <c r="F140" s="10" t="s">
        <v>21</v>
      </c>
      <c r="G140" s="14">
        <v>185.210137</v>
      </c>
      <c r="H140" s="12" t="s">
        <v>17</v>
      </c>
      <c r="I140" s="12" t="s">
        <v>18</v>
      </c>
    </row>
    <row r="141" s="2" customFormat="1" ht="90" customHeight="1" spans="1:9">
      <c r="A141" s="12" t="s">
        <v>180</v>
      </c>
      <c r="B141" s="12" t="s">
        <v>180</v>
      </c>
      <c r="C141" s="11" t="s">
        <v>184</v>
      </c>
      <c r="D141" s="12" t="s">
        <v>14</v>
      </c>
      <c r="E141" s="13" t="s">
        <v>31</v>
      </c>
      <c r="F141" s="10" t="s">
        <v>32</v>
      </c>
      <c r="G141" s="14">
        <v>200</v>
      </c>
      <c r="H141" s="12" t="s">
        <v>17</v>
      </c>
      <c r="I141" s="12" t="s">
        <v>18</v>
      </c>
    </row>
    <row r="142" s="2" customFormat="1" ht="90" customHeight="1" spans="1:9">
      <c r="A142" s="12" t="s">
        <v>185</v>
      </c>
      <c r="B142" s="12" t="s">
        <v>185</v>
      </c>
      <c r="C142" s="11" t="s">
        <v>74</v>
      </c>
      <c r="D142" s="12" t="s">
        <v>14</v>
      </c>
      <c r="E142" s="10" t="s">
        <v>15</v>
      </c>
      <c r="F142" s="10" t="s">
        <v>32</v>
      </c>
      <c r="G142" s="14">
        <v>500</v>
      </c>
      <c r="H142" s="12" t="s">
        <v>17</v>
      </c>
      <c r="I142" s="12" t="s">
        <v>18</v>
      </c>
    </row>
    <row r="143" s="2" customFormat="1" ht="90" customHeight="1" spans="1:9">
      <c r="A143" s="12" t="s">
        <v>185</v>
      </c>
      <c r="B143" s="12" t="s">
        <v>185</v>
      </c>
      <c r="C143" s="11" t="s">
        <v>186</v>
      </c>
      <c r="D143" s="12" t="s">
        <v>14</v>
      </c>
      <c r="E143" s="13" t="s">
        <v>31</v>
      </c>
      <c r="F143" s="10" t="s">
        <v>32</v>
      </c>
      <c r="G143" s="14">
        <v>300</v>
      </c>
      <c r="H143" s="12" t="s">
        <v>17</v>
      </c>
      <c r="I143" s="12" t="s">
        <v>18</v>
      </c>
    </row>
    <row r="144" s="2" customFormat="1" ht="90" customHeight="1" spans="1:9">
      <c r="A144" s="12" t="s">
        <v>185</v>
      </c>
      <c r="B144" s="12" t="s">
        <v>185</v>
      </c>
      <c r="C144" s="12" t="s">
        <v>187</v>
      </c>
      <c r="D144" s="12" t="s">
        <v>14</v>
      </c>
      <c r="E144" s="13" t="s">
        <v>31</v>
      </c>
      <c r="F144" s="13" t="s">
        <v>32</v>
      </c>
      <c r="G144" s="14">
        <v>36.501371</v>
      </c>
      <c r="H144" s="12" t="s">
        <v>17</v>
      </c>
      <c r="I144" s="12" t="s">
        <v>18</v>
      </c>
    </row>
    <row r="145" s="2" customFormat="1" ht="90" customHeight="1" spans="1:9">
      <c r="A145" s="12" t="s">
        <v>185</v>
      </c>
      <c r="B145" s="12" t="s">
        <v>185</v>
      </c>
      <c r="C145" s="12" t="s">
        <v>188</v>
      </c>
      <c r="D145" s="12" t="s">
        <v>14</v>
      </c>
      <c r="E145" s="13" t="s">
        <v>31</v>
      </c>
      <c r="F145" s="13" t="s">
        <v>29</v>
      </c>
      <c r="G145" s="14">
        <v>40</v>
      </c>
      <c r="H145" s="12" t="s">
        <v>17</v>
      </c>
      <c r="I145" s="12" t="s">
        <v>18</v>
      </c>
    </row>
    <row r="146" s="2" customFormat="1" ht="90" customHeight="1" spans="1:9">
      <c r="A146" s="12" t="s">
        <v>185</v>
      </c>
      <c r="B146" s="12" t="s">
        <v>185</v>
      </c>
      <c r="C146" s="12" t="s">
        <v>189</v>
      </c>
      <c r="D146" s="12" t="s">
        <v>14</v>
      </c>
      <c r="E146" s="13" t="s">
        <v>31</v>
      </c>
      <c r="F146" s="13" t="s">
        <v>32</v>
      </c>
      <c r="G146" s="14">
        <v>29.0414</v>
      </c>
      <c r="H146" s="12" t="s">
        <v>17</v>
      </c>
      <c r="I146" s="12" t="s">
        <v>18</v>
      </c>
    </row>
    <row r="147" s="2" customFormat="1" ht="90" customHeight="1" spans="1:9">
      <c r="A147" s="12" t="s">
        <v>190</v>
      </c>
      <c r="B147" s="12" t="s">
        <v>190</v>
      </c>
      <c r="C147" s="11" t="s">
        <v>46</v>
      </c>
      <c r="D147" s="12" t="s">
        <v>14</v>
      </c>
      <c r="E147" s="10" t="s">
        <v>15</v>
      </c>
      <c r="F147" s="10" t="s">
        <v>16</v>
      </c>
      <c r="G147" s="14">
        <v>30</v>
      </c>
      <c r="H147" s="12" t="s">
        <v>17</v>
      </c>
      <c r="I147" s="12" t="s">
        <v>18</v>
      </c>
    </row>
    <row r="148" s="2" customFormat="1" ht="90" customHeight="1" spans="1:9">
      <c r="A148" s="12" t="s">
        <v>190</v>
      </c>
      <c r="B148" s="12" t="s">
        <v>190</v>
      </c>
      <c r="C148" s="11" t="s">
        <v>164</v>
      </c>
      <c r="D148" s="12" t="s">
        <v>14</v>
      </c>
      <c r="E148" s="15" t="s">
        <v>23</v>
      </c>
      <c r="F148" s="10" t="s">
        <v>16</v>
      </c>
      <c r="G148" s="14">
        <v>10</v>
      </c>
      <c r="H148" s="12" t="s">
        <v>17</v>
      </c>
      <c r="I148" s="12" t="s">
        <v>18</v>
      </c>
    </row>
    <row r="149" s="2" customFormat="1" ht="90" customHeight="1" spans="1:9">
      <c r="A149" s="12" t="s">
        <v>190</v>
      </c>
      <c r="B149" s="12" t="s">
        <v>190</v>
      </c>
      <c r="C149" s="11" t="s">
        <v>164</v>
      </c>
      <c r="D149" s="12" t="s">
        <v>14</v>
      </c>
      <c r="E149" s="15" t="s">
        <v>23</v>
      </c>
      <c r="F149" s="10" t="s">
        <v>16</v>
      </c>
      <c r="G149" s="14">
        <v>10</v>
      </c>
      <c r="H149" s="12" t="s">
        <v>17</v>
      </c>
      <c r="I149" s="12" t="s">
        <v>18</v>
      </c>
    </row>
    <row r="150" s="2" customFormat="1" ht="90" customHeight="1" spans="1:9">
      <c r="A150" s="12" t="s">
        <v>190</v>
      </c>
      <c r="B150" s="12" t="s">
        <v>190</v>
      </c>
      <c r="C150" s="11" t="s">
        <v>191</v>
      </c>
      <c r="D150" s="12" t="s">
        <v>14</v>
      </c>
      <c r="E150" s="15" t="s">
        <v>192</v>
      </c>
      <c r="F150" s="13" t="s">
        <v>32</v>
      </c>
      <c r="G150" s="14">
        <v>9.8</v>
      </c>
      <c r="H150" s="12" t="s">
        <v>17</v>
      </c>
      <c r="I150" s="12" t="s">
        <v>18</v>
      </c>
    </row>
    <row r="151" s="2" customFormat="1" ht="90" customHeight="1" spans="1:9">
      <c r="A151" s="12" t="s">
        <v>190</v>
      </c>
      <c r="B151" s="12" t="s">
        <v>190</v>
      </c>
      <c r="C151" s="11" t="s">
        <v>193</v>
      </c>
      <c r="D151" s="12" t="s">
        <v>14</v>
      </c>
      <c r="E151" s="15" t="s">
        <v>31</v>
      </c>
      <c r="F151" s="13" t="s">
        <v>32</v>
      </c>
      <c r="G151" s="14">
        <v>10</v>
      </c>
      <c r="H151" s="12" t="s">
        <v>17</v>
      </c>
      <c r="I151" s="12" t="s">
        <v>18</v>
      </c>
    </row>
    <row r="152" s="2" customFormat="1" ht="90" customHeight="1" spans="1:9">
      <c r="A152" s="12" t="s">
        <v>190</v>
      </c>
      <c r="B152" s="12" t="s">
        <v>190</v>
      </c>
      <c r="C152" s="11" t="s">
        <v>194</v>
      </c>
      <c r="D152" s="12" t="s">
        <v>14</v>
      </c>
      <c r="E152" s="15" t="s">
        <v>31</v>
      </c>
      <c r="F152" s="13" t="s">
        <v>32</v>
      </c>
      <c r="G152" s="14">
        <v>5.7983</v>
      </c>
      <c r="H152" s="12" t="s">
        <v>17</v>
      </c>
      <c r="I152" s="12" t="s">
        <v>18</v>
      </c>
    </row>
    <row r="153" s="2" customFormat="1" ht="90" customHeight="1" spans="1:9">
      <c r="A153" s="12" t="s">
        <v>190</v>
      </c>
      <c r="B153" s="12" t="s">
        <v>190</v>
      </c>
      <c r="C153" s="11" t="s">
        <v>195</v>
      </c>
      <c r="D153" s="12" t="s">
        <v>14</v>
      </c>
      <c r="E153" s="15" t="s">
        <v>31</v>
      </c>
      <c r="F153" s="13" t="s">
        <v>32</v>
      </c>
      <c r="G153" s="14">
        <v>27.348988</v>
      </c>
      <c r="H153" s="12" t="s">
        <v>17</v>
      </c>
      <c r="I153" s="12" t="s">
        <v>18</v>
      </c>
    </row>
    <row r="154" s="2" customFormat="1" ht="90" customHeight="1" spans="1:9">
      <c r="A154" s="12" t="s">
        <v>190</v>
      </c>
      <c r="B154" s="12" t="s">
        <v>190</v>
      </c>
      <c r="C154" s="11" t="s">
        <v>196</v>
      </c>
      <c r="D154" s="12" t="s">
        <v>14</v>
      </c>
      <c r="E154" s="15" t="s">
        <v>31</v>
      </c>
      <c r="F154" s="13" t="s">
        <v>32</v>
      </c>
      <c r="G154" s="14">
        <v>47.5337</v>
      </c>
      <c r="H154" s="12" t="s">
        <v>17</v>
      </c>
      <c r="I154" s="12" t="s">
        <v>18</v>
      </c>
    </row>
    <row r="155" s="2" customFormat="1" ht="90" customHeight="1" spans="1:9">
      <c r="A155" s="12" t="s">
        <v>190</v>
      </c>
      <c r="B155" s="12" t="s">
        <v>190</v>
      </c>
      <c r="C155" s="11" t="s">
        <v>197</v>
      </c>
      <c r="D155" s="12" t="s">
        <v>14</v>
      </c>
      <c r="E155" s="15" t="s">
        <v>31</v>
      </c>
      <c r="F155" s="13" t="s">
        <v>32</v>
      </c>
      <c r="G155" s="14">
        <v>28</v>
      </c>
      <c r="H155" s="12" t="s">
        <v>17</v>
      </c>
      <c r="I155" s="12" t="s">
        <v>18</v>
      </c>
    </row>
    <row r="156" s="2" customFormat="1" ht="90" customHeight="1" spans="1:9">
      <c r="A156" s="12" t="s">
        <v>198</v>
      </c>
      <c r="B156" s="12" t="s">
        <v>198</v>
      </c>
      <c r="C156" s="11" t="s">
        <v>71</v>
      </c>
      <c r="D156" s="12" t="s">
        <v>14</v>
      </c>
      <c r="E156" s="10" t="s">
        <v>15</v>
      </c>
      <c r="F156" s="13" t="s">
        <v>32</v>
      </c>
      <c r="G156" s="14">
        <v>100</v>
      </c>
      <c r="H156" s="12" t="s">
        <v>17</v>
      </c>
      <c r="I156" s="12" t="s">
        <v>18</v>
      </c>
    </row>
    <row r="157" s="2" customFormat="1" ht="90" customHeight="1" spans="1:9">
      <c r="A157" s="12" t="s">
        <v>198</v>
      </c>
      <c r="B157" s="12" t="s">
        <v>198</v>
      </c>
      <c r="C157" s="12" t="s">
        <v>199</v>
      </c>
      <c r="D157" s="12" t="s">
        <v>14</v>
      </c>
      <c r="E157" s="10" t="s">
        <v>15</v>
      </c>
      <c r="F157" s="13" t="s">
        <v>32</v>
      </c>
      <c r="G157" s="14">
        <v>37.3107</v>
      </c>
      <c r="H157" s="12" t="s">
        <v>17</v>
      </c>
      <c r="I157" s="12" t="s">
        <v>18</v>
      </c>
    </row>
    <row r="158" s="2" customFormat="1" ht="90" customHeight="1" spans="1:9">
      <c r="A158" s="12" t="s">
        <v>198</v>
      </c>
      <c r="B158" s="12" t="s">
        <v>198</v>
      </c>
      <c r="C158" s="12" t="s">
        <v>200</v>
      </c>
      <c r="D158" s="12" t="s">
        <v>14</v>
      </c>
      <c r="E158" s="10" t="s">
        <v>15</v>
      </c>
      <c r="F158" s="13" t="s">
        <v>32</v>
      </c>
      <c r="G158" s="14">
        <v>11.5188</v>
      </c>
      <c r="H158" s="12" t="s">
        <v>17</v>
      </c>
      <c r="I158" s="12" t="s">
        <v>18</v>
      </c>
    </row>
    <row r="159" s="2" customFormat="1" ht="90" customHeight="1" spans="1:9">
      <c r="A159" s="12" t="s">
        <v>198</v>
      </c>
      <c r="B159" s="12" t="s">
        <v>198</v>
      </c>
      <c r="C159" s="12" t="s">
        <v>201</v>
      </c>
      <c r="D159" s="12" t="s">
        <v>14</v>
      </c>
      <c r="E159" s="13" t="s">
        <v>52</v>
      </c>
      <c r="F159" s="13" t="s">
        <v>32</v>
      </c>
      <c r="G159" s="14">
        <v>17.4381</v>
      </c>
      <c r="H159" s="12" t="s">
        <v>17</v>
      </c>
      <c r="I159" s="12" t="s">
        <v>18</v>
      </c>
    </row>
    <row r="160" s="2" customFormat="1" ht="90" customHeight="1" spans="1:9">
      <c r="A160" s="12" t="s">
        <v>198</v>
      </c>
      <c r="B160" s="12" t="s">
        <v>198</v>
      </c>
      <c r="C160" s="12" t="s">
        <v>202</v>
      </c>
      <c r="D160" s="12" t="s">
        <v>14</v>
      </c>
      <c r="E160" s="13" t="s">
        <v>31</v>
      </c>
      <c r="F160" s="10" t="s">
        <v>32</v>
      </c>
      <c r="G160" s="14">
        <v>30</v>
      </c>
      <c r="H160" s="12" t="s">
        <v>17</v>
      </c>
      <c r="I160" s="12" t="s">
        <v>18</v>
      </c>
    </row>
    <row r="161" s="2" customFormat="1" ht="90" customHeight="1" spans="1:9">
      <c r="A161" s="12" t="s">
        <v>203</v>
      </c>
      <c r="B161" s="12" t="s">
        <v>203</v>
      </c>
      <c r="C161" s="11" t="s">
        <v>204</v>
      </c>
      <c r="D161" s="12" t="s">
        <v>14</v>
      </c>
      <c r="E161" s="13" t="s">
        <v>15</v>
      </c>
      <c r="F161" s="10" t="s">
        <v>16</v>
      </c>
      <c r="G161" s="14">
        <v>10</v>
      </c>
      <c r="H161" s="12" t="s">
        <v>17</v>
      </c>
      <c r="I161" s="12" t="s">
        <v>205</v>
      </c>
    </row>
    <row r="162" s="2" customFormat="1" ht="90" customHeight="1" spans="1:9">
      <c r="A162" s="12" t="s">
        <v>203</v>
      </c>
      <c r="B162" s="12" t="s">
        <v>203</v>
      </c>
      <c r="C162" s="11" t="s">
        <v>206</v>
      </c>
      <c r="D162" s="12" t="s">
        <v>14</v>
      </c>
      <c r="E162" s="13" t="s">
        <v>15</v>
      </c>
      <c r="F162" s="10" t="s">
        <v>16</v>
      </c>
      <c r="G162" s="14">
        <v>50</v>
      </c>
      <c r="H162" s="12" t="s">
        <v>17</v>
      </c>
      <c r="I162" s="12" t="s">
        <v>205</v>
      </c>
    </row>
    <row r="163" s="2" customFormat="1" ht="90" customHeight="1" spans="1:9">
      <c r="A163" s="12" t="s">
        <v>203</v>
      </c>
      <c r="B163" s="12" t="s">
        <v>203</v>
      </c>
      <c r="C163" s="11" t="s">
        <v>207</v>
      </c>
      <c r="D163" s="12" t="s">
        <v>14</v>
      </c>
      <c r="E163" s="13" t="s">
        <v>49</v>
      </c>
      <c r="F163" s="10" t="s">
        <v>50</v>
      </c>
      <c r="G163" s="14">
        <v>50</v>
      </c>
      <c r="H163" s="12" t="s">
        <v>17</v>
      </c>
      <c r="I163" s="12" t="s">
        <v>205</v>
      </c>
    </row>
    <row r="164" s="2" customFormat="1" ht="90" customHeight="1" spans="1:9">
      <c r="A164" s="12" t="s">
        <v>203</v>
      </c>
      <c r="B164" s="12" t="s">
        <v>203</v>
      </c>
      <c r="C164" s="11" t="s">
        <v>208</v>
      </c>
      <c r="D164" s="12" t="s">
        <v>14</v>
      </c>
      <c r="E164" s="13" t="s">
        <v>31</v>
      </c>
      <c r="F164" s="10" t="s">
        <v>32</v>
      </c>
      <c r="G164" s="14">
        <f>1500-1000</f>
        <v>500</v>
      </c>
      <c r="H164" s="12" t="s">
        <v>17</v>
      </c>
      <c r="I164" s="12" t="s">
        <v>205</v>
      </c>
    </row>
    <row r="165" s="2" customFormat="1" ht="90" customHeight="1" spans="1:9">
      <c r="A165" s="12" t="s">
        <v>203</v>
      </c>
      <c r="B165" s="12" t="s">
        <v>203</v>
      </c>
      <c r="C165" s="11" t="s">
        <v>209</v>
      </c>
      <c r="D165" s="12" t="s">
        <v>14</v>
      </c>
      <c r="E165" s="13" t="s">
        <v>31</v>
      </c>
      <c r="F165" s="10" t="s">
        <v>32</v>
      </c>
      <c r="G165" s="14">
        <v>40</v>
      </c>
      <c r="H165" s="12" t="s">
        <v>17</v>
      </c>
      <c r="I165" s="12" t="s">
        <v>205</v>
      </c>
    </row>
    <row r="166" s="2" customFormat="1" ht="90" customHeight="1" spans="1:9">
      <c r="A166" s="12" t="s">
        <v>203</v>
      </c>
      <c r="B166" s="12" t="s">
        <v>203</v>
      </c>
      <c r="C166" s="11" t="s">
        <v>210</v>
      </c>
      <c r="D166" s="12" t="s">
        <v>14</v>
      </c>
      <c r="E166" s="13" t="s">
        <v>31</v>
      </c>
      <c r="F166" s="10" t="s">
        <v>32</v>
      </c>
      <c r="G166" s="14">
        <v>50</v>
      </c>
      <c r="H166" s="12" t="s">
        <v>17</v>
      </c>
      <c r="I166" s="12" t="s">
        <v>205</v>
      </c>
    </row>
    <row r="167" s="2" customFormat="1" ht="90" customHeight="1" spans="1:9">
      <c r="A167" s="12" t="s">
        <v>211</v>
      </c>
      <c r="B167" s="12" t="s">
        <v>211</v>
      </c>
      <c r="C167" s="11" t="s">
        <v>74</v>
      </c>
      <c r="D167" s="12" t="s">
        <v>14</v>
      </c>
      <c r="E167" s="13" t="s">
        <v>15</v>
      </c>
      <c r="F167" s="10" t="s">
        <v>32</v>
      </c>
      <c r="G167" s="14">
        <f>300-200</f>
        <v>100</v>
      </c>
      <c r="H167" s="12" t="s">
        <v>17</v>
      </c>
      <c r="I167" s="12" t="s">
        <v>205</v>
      </c>
    </row>
    <row r="168" s="2" customFormat="1" ht="90" customHeight="1" spans="1:9">
      <c r="A168" s="12" t="s">
        <v>211</v>
      </c>
      <c r="B168" s="12" t="s">
        <v>211</v>
      </c>
      <c r="C168" s="11" t="s">
        <v>212</v>
      </c>
      <c r="D168" s="12" t="s">
        <v>14</v>
      </c>
      <c r="E168" s="13" t="s">
        <v>15</v>
      </c>
      <c r="F168" s="10" t="s">
        <v>32</v>
      </c>
      <c r="G168" s="14">
        <v>12</v>
      </c>
      <c r="H168" s="12" t="s">
        <v>17</v>
      </c>
      <c r="I168" s="12" t="s">
        <v>205</v>
      </c>
    </row>
    <row r="169" s="2" customFormat="1" ht="90" customHeight="1" spans="1:9">
      <c r="A169" s="12" t="s">
        <v>211</v>
      </c>
      <c r="B169" s="12" t="s">
        <v>211</v>
      </c>
      <c r="C169" s="11" t="s">
        <v>213</v>
      </c>
      <c r="D169" s="12" t="s">
        <v>14</v>
      </c>
      <c r="E169" s="13" t="s">
        <v>15</v>
      </c>
      <c r="F169" s="10" t="s">
        <v>16</v>
      </c>
      <c r="G169" s="14">
        <v>19.5</v>
      </c>
      <c r="H169" s="12" t="s">
        <v>17</v>
      </c>
      <c r="I169" s="12" t="s">
        <v>205</v>
      </c>
    </row>
    <row r="170" s="2" customFormat="1" ht="90" customHeight="1" spans="1:9">
      <c r="A170" s="12" t="s">
        <v>211</v>
      </c>
      <c r="B170" s="12" t="s">
        <v>211</v>
      </c>
      <c r="C170" s="11" t="s">
        <v>213</v>
      </c>
      <c r="D170" s="12" t="s">
        <v>14</v>
      </c>
      <c r="E170" s="13" t="s">
        <v>15</v>
      </c>
      <c r="F170" s="10" t="s">
        <v>214</v>
      </c>
      <c r="G170" s="14">
        <v>5</v>
      </c>
      <c r="H170" s="12" t="s">
        <v>17</v>
      </c>
      <c r="I170" s="12" t="s">
        <v>205</v>
      </c>
    </row>
    <row r="171" s="2" customFormat="1" ht="90" customHeight="1" spans="1:9">
      <c r="A171" s="12" t="s">
        <v>211</v>
      </c>
      <c r="B171" s="12" t="s">
        <v>211</v>
      </c>
      <c r="C171" s="11" t="s">
        <v>215</v>
      </c>
      <c r="D171" s="12" t="s">
        <v>14</v>
      </c>
      <c r="E171" s="13" t="s">
        <v>23</v>
      </c>
      <c r="F171" s="10" t="s">
        <v>84</v>
      </c>
      <c r="G171" s="14">
        <v>9</v>
      </c>
      <c r="H171" s="12" t="s">
        <v>17</v>
      </c>
      <c r="I171" s="12" t="s">
        <v>205</v>
      </c>
    </row>
    <row r="172" s="2" customFormat="1" ht="90" customHeight="1" spans="1:9">
      <c r="A172" s="12" t="s">
        <v>211</v>
      </c>
      <c r="B172" s="12" t="s">
        <v>211</v>
      </c>
      <c r="C172" s="11" t="s">
        <v>216</v>
      </c>
      <c r="D172" s="12" t="s">
        <v>14</v>
      </c>
      <c r="E172" s="13" t="s">
        <v>52</v>
      </c>
      <c r="F172" s="10" t="s">
        <v>32</v>
      </c>
      <c r="G172" s="14">
        <v>100</v>
      </c>
      <c r="H172" s="12" t="s">
        <v>17</v>
      </c>
      <c r="I172" s="12" t="s">
        <v>205</v>
      </c>
    </row>
    <row r="173" s="2" customFormat="1" ht="90" customHeight="1" spans="1:9">
      <c r="A173" s="12" t="s">
        <v>211</v>
      </c>
      <c r="B173" s="12" t="s">
        <v>211</v>
      </c>
      <c r="C173" s="11" t="s">
        <v>217</v>
      </c>
      <c r="D173" s="12" t="s">
        <v>14</v>
      </c>
      <c r="E173" s="13" t="s">
        <v>31</v>
      </c>
      <c r="F173" s="10" t="s">
        <v>32</v>
      </c>
      <c r="G173" s="14">
        <v>110</v>
      </c>
      <c r="H173" s="12" t="s">
        <v>17</v>
      </c>
      <c r="I173" s="12" t="s">
        <v>205</v>
      </c>
    </row>
    <row r="174" s="2" customFormat="1" ht="90" customHeight="1" spans="1:9">
      <c r="A174" s="12" t="s">
        <v>211</v>
      </c>
      <c r="B174" s="12" t="s">
        <v>211</v>
      </c>
      <c r="C174" s="11" t="s">
        <v>218</v>
      </c>
      <c r="D174" s="12" t="s">
        <v>14</v>
      </c>
      <c r="E174" s="13" t="s">
        <v>219</v>
      </c>
      <c r="F174" s="10" t="s">
        <v>32</v>
      </c>
      <c r="G174" s="14">
        <v>210</v>
      </c>
      <c r="H174" s="12" t="s">
        <v>17</v>
      </c>
      <c r="I174" s="12" t="s">
        <v>205</v>
      </c>
    </row>
    <row r="175" s="2" customFormat="1" ht="90" customHeight="1" spans="1:9">
      <c r="A175" s="12" t="s">
        <v>220</v>
      </c>
      <c r="B175" s="12" t="s">
        <v>220</v>
      </c>
      <c r="C175" s="11" t="s">
        <v>221</v>
      </c>
      <c r="D175" s="12" t="s">
        <v>14</v>
      </c>
      <c r="E175" s="13" t="s">
        <v>219</v>
      </c>
      <c r="F175" s="13" t="s">
        <v>32</v>
      </c>
      <c r="G175" s="14">
        <v>3.8792</v>
      </c>
      <c r="H175" s="12" t="s">
        <v>17</v>
      </c>
      <c r="I175" s="12" t="s">
        <v>205</v>
      </c>
    </row>
    <row r="176" s="2" customFormat="1" ht="90" customHeight="1" spans="1:9">
      <c r="A176" s="12" t="s">
        <v>220</v>
      </c>
      <c r="B176" s="12" t="s">
        <v>220</v>
      </c>
      <c r="C176" s="11" t="s">
        <v>69</v>
      </c>
      <c r="D176" s="12" t="s">
        <v>14</v>
      </c>
      <c r="E176" s="13" t="s">
        <v>15</v>
      </c>
      <c r="F176" s="10" t="s">
        <v>16</v>
      </c>
      <c r="G176" s="14">
        <v>30</v>
      </c>
      <c r="H176" s="12" t="s">
        <v>17</v>
      </c>
      <c r="I176" s="12" t="s">
        <v>205</v>
      </c>
    </row>
    <row r="177" s="2" customFormat="1" ht="90" customHeight="1" spans="1:9">
      <c r="A177" s="12" t="s">
        <v>220</v>
      </c>
      <c r="B177" s="12" t="s">
        <v>220</v>
      </c>
      <c r="C177" s="11" t="s">
        <v>222</v>
      </c>
      <c r="D177" s="12" t="s">
        <v>14</v>
      </c>
      <c r="E177" s="13" t="s">
        <v>15</v>
      </c>
      <c r="F177" s="10" t="s">
        <v>16</v>
      </c>
      <c r="G177" s="14">
        <v>34.9168</v>
      </c>
      <c r="H177" s="12" t="s">
        <v>17</v>
      </c>
      <c r="I177" s="12" t="s">
        <v>205</v>
      </c>
    </row>
    <row r="178" s="2" customFormat="1" ht="90" customHeight="1" spans="1:9">
      <c r="A178" s="12" t="s">
        <v>220</v>
      </c>
      <c r="B178" s="12" t="s">
        <v>220</v>
      </c>
      <c r="C178" s="11" t="s">
        <v>223</v>
      </c>
      <c r="D178" s="12" t="s">
        <v>14</v>
      </c>
      <c r="E178" s="13" t="s">
        <v>15</v>
      </c>
      <c r="F178" s="10" t="s">
        <v>16</v>
      </c>
      <c r="G178" s="14">
        <v>9.923484</v>
      </c>
      <c r="H178" s="12" t="s">
        <v>17</v>
      </c>
      <c r="I178" s="12" t="s">
        <v>205</v>
      </c>
    </row>
    <row r="179" s="2" customFormat="1" ht="90" customHeight="1" spans="1:9">
      <c r="A179" s="12" t="s">
        <v>224</v>
      </c>
      <c r="B179" s="12" t="s">
        <v>224</v>
      </c>
      <c r="C179" s="11" t="s">
        <v>225</v>
      </c>
      <c r="D179" s="12" t="s">
        <v>14</v>
      </c>
      <c r="E179" s="13" t="s">
        <v>15</v>
      </c>
      <c r="F179" s="13" t="s">
        <v>32</v>
      </c>
      <c r="G179" s="14">
        <f>346-62.25</f>
        <v>283.75</v>
      </c>
      <c r="H179" s="12" t="s">
        <v>226</v>
      </c>
      <c r="I179" s="12" t="s">
        <v>205</v>
      </c>
    </row>
    <row r="180" s="2" customFormat="1" ht="90" customHeight="1" spans="1:9">
      <c r="A180" s="12" t="s">
        <v>220</v>
      </c>
      <c r="B180" s="12" t="s">
        <v>220</v>
      </c>
      <c r="C180" s="11" t="s">
        <v>227</v>
      </c>
      <c r="D180" s="12" t="s">
        <v>14</v>
      </c>
      <c r="E180" s="15" t="s">
        <v>23</v>
      </c>
      <c r="F180" s="10" t="s">
        <v>16</v>
      </c>
      <c r="G180" s="14">
        <v>10</v>
      </c>
      <c r="H180" s="12" t="s">
        <v>17</v>
      </c>
      <c r="I180" s="12" t="s">
        <v>205</v>
      </c>
    </row>
    <row r="181" s="2" customFormat="1" ht="90" customHeight="1" spans="1:9">
      <c r="A181" s="12" t="s">
        <v>220</v>
      </c>
      <c r="B181" s="12" t="s">
        <v>220</v>
      </c>
      <c r="C181" s="11" t="s">
        <v>228</v>
      </c>
      <c r="D181" s="12" t="s">
        <v>14</v>
      </c>
      <c r="E181" s="13" t="s">
        <v>15</v>
      </c>
      <c r="F181" s="10" t="s">
        <v>16</v>
      </c>
      <c r="G181" s="14">
        <v>92.71821</v>
      </c>
      <c r="H181" s="12" t="s">
        <v>17</v>
      </c>
      <c r="I181" s="12" t="s">
        <v>205</v>
      </c>
    </row>
    <row r="182" s="2" customFormat="1" ht="90" customHeight="1" spans="1:9">
      <c r="A182" s="12" t="s">
        <v>220</v>
      </c>
      <c r="B182" s="12" t="s">
        <v>220</v>
      </c>
      <c r="C182" s="11" t="s">
        <v>229</v>
      </c>
      <c r="D182" s="12" t="s">
        <v>14</v>
      </c>
      <c r="E182" s="13" t="s">
        <v>15</v>
      </c>
      <c r="F182" s="10" t="s">
        <v>16</v>
      </c>
      <c r="G182" s="14">
        <v>18.17</v>
      </c>
      <c r="H182" s="12" t="s">
        <v>17</v>
      </c>
      <c r="I182" s="12" t="s">
        <v>205</v>
      </c>
    </row>
    <row r="183" s="2" customFormat="1" ht="90" customHeight="1" spans="1:9">
      <c r="A183" s="12" t="s">
        <v>220</v>
      </c>
      <c r="B183" s="12" t="s">
        <v>220</v>
      </c>
      <c r="C183" s="11" t="s">
        <v>230</v>
      </c>
      <c r="D183" s="12" t="s">
        <v>14</v>
      </c>
      <c r="E183" s="13" t="s">
        <v>31</v>
      </c>
      <c r="F183" s="10" t="s">
        <v>32</v>
      </c>
      <c r="G183" s="14">
        <v>38</v>
      </c>
      <c r="H183" s="12" t="s">
        <v>17</v>
      </c>
      <c r="I183" s="12" t="s">
        <v>205</v>
      </c>
    </row>
    <row r="184" s="2" customFormat="1" ht="90" customHeight="1" spans="1:9">
      <c r="A184" s="12" t="s">
        <v>220</v>
      </c>
      <c r="B184" s="12" t="s">
        <v>220</v>
      </c>
      <c r="C184" s="11" t="s">
        <v>231</v>
      </c>
      <c r="D184" s="12" t="s">
        <v>14</v>
      </c>
      <c r="E184" s="13" t="s">
        <v>31</v>
      </c>
      <c r="F184" s="10" t="s">
        <v>32</v>
      </c>
      <c r="G184" s="14">
        <v>30</v>
      </c>
      <c r="H184" s="12" t="s">
        <v>17</v>
      </c>
      <c r="I184" s="12" t="s">
        <v>205</v>
      </c>
    </row>
    <row r="185" s="2" customFormat="1" ht="90" customHeight="1" spans="1:9">
      <c r="A185" s="12" t="s">
        <v>220</v>
      </c>
      <c r="B185" s="12" t="s">
        <v>220</v>
      </c>
      <c r="C185" s="11" t="s">
        <v>232</v>
      </c>
      <c r="D185" s="12" t="s">
        <v>14</v>
      </c>
      <c r="E185" s="13" t="s">
        <v>31</v>
      </c>
      <c r="F185" s="10" t="s">
        <v>32</v>
      </c>
      <c r="G185" s="14">
        <v>13.5379</v>
      </c>
      <c r="H185" s="12" t="s">
        <v>17</v>
      </c>
      <c r="I185" s="12" t="s">
        <v>205</v>
      </c>
    </row>
    <row r="186" s="2" customFormat="1" ht="90" customHeight="1" spans="1:9">
      <c r="A186" s="12" t="s">
        <v>220</v>
      </c>
      <c r="B186" s="12" t="s">
        <v>220</v>
      </c>
      <c r="C186" s="11" t="s">
        <v>233</v>
      </c>
      <c r="D186" s="12" t="s">
        <v>14</v>
      </c>
      <c r="E186" s="13" t="s">
        <v>31</v>
      </c>
      <c r="F186" s="10" t="s">
        <v>32</v>
      </c>
      <c r="G186" s="14">
        <v>50</v>
      </c>
      <c r="H186" s="12" t="s">
        <v>17</v>
      </c>
      <c r="I186" s="12" t="s">
        <v>205</v>
      </c>
    </row>
    <row r="187" s="2" customFormat="1" ht="90" customHeight="1" spans="1:9">
      <c r="A187" s="12" t="s">
        <v>220</v>
      </c>
      <c r="B187" s="12" t="s">
        <v>220</v>
      </c>
      <c r="C187" s="11" t="s">
        <v>234</v>
      </c>
      <c r="D187" s="12" t="s">
        <v>14</v>
      </c>
      <c r="E187" s="13" t="s">
        <v>52</v>
      </c>
      <c r="F187" s="10" t="s">
        <v>32</v>
      </c>
      <c r="G187" s="14">
        <v>14</v>
      </c>
      <c r="H187" s="12" t="s">
        <v>17</v>
      </c>
      <c r="I187" s="12" t="s">
        <v>205</v>
      </c>
    </row>
    <row r="188" s="2" customFormat="1" ht="90" customHeight="1" spans="1:9">
      <c r="A188" s="12" t="s">
        <v>224</v>
      </c>
      <c r="B188" s="12" t="s">
        <v>224</v>
      </c>
      <c r="C188" s="12" t="s">
        <v>235</v>
      </c>
      <c r="D188" s="12" t="s">
        <v>14</v>
      </c>
      <c r="E188" s="13" t="s">
        <v>25</v>
      </c>
      <c r="F188" s="13" t="s">
        <v>32</v>
      </c>
      <c r="G188" s="14">
        <v>70</v>
      </c>
      <c r="H188" s="12" t="s">
        <v>17</v>
      </c>
      <c r="I188" s="12" t="s">
        <v>205</v>
      </c>
    </row>
    <row r="189" s="2" customFormat="1" ht="90" customHeight="1" spans="1:9">
      <c r="A189" s="12" t="s">
        <v>224</v>
      </c>
      <c r="B189" s="12" t="s">
        <v>224</v>
      </c>
      <c r="C189" s="11" t="s">
        <v>236</v>
      </c>
      <c r="D189" s="12" t="s">
        <v>14</v>
      </c>
      <c r="E189" s="13" t="s">
        <v>31</v>
      </c>
      <c r="F189" s="10" t="s">
        <v>133</v>
      </c>
      <c r="G189" s="14">
        <v>78.4</v>
      </c>
      <c r="H189" s="12" t="s">
        <v>17</v>
      </c>
      <c r="I189" s="12" t="s">
        <v>205</v>
      </c>
    </row>
    <row r="190" s="2" customFormat="1" ht="90" customHeight="1" spans="1:9">
      <c r="A190" s="12" t="s">
        <v>224</v>
      </c>
      <c r="B190" s="12" t="s">
        <v>224</v>
      </c>
      <c r="C190" s="11" t="s">
        <v>237</v>
      </c>
      <c r="D190" s="12" t="s">
        <v>14</v>
      </c>
      <c r="E190" s="13" t="s">
        <v>31</v>
      </c>
      <c r="F190" s="10" t="s">
        <v>32</v>
      </c>
      <c r="G190" s="14">
        <v>49.026331</v>
      </c>
      <c r="H190" s="12" t="s">
        <v>17</v>
      </c>
      <c r="I190" s="12" t="s">
        <v>205</v>
      </c>
    </row>
    <row r="191" s="2" customFormat="1" ht="90" customHeight="1" spans="1:9">
      <c r="A191" s="12" t="s">
        <v>224</v>
      </c>
      <c r="B191" s="12" t="s">
        <v>224</v>
      </c>
      <c r="C191" s="11" t="s">
        <v>238</v>
      </c>
      <c r="D191" s="12" t="s">
        <v>14</v>
      </c>
      <c r="E191" s="13" t="s">
        <v>31</v>
      </c>
      <c r="F191" s="13" t="s">
        <v>32</v>
      </c>
      <c r="G191" s="14">
        <v>300</v>
      </c>
      <c r="H191" s="12" t="s">
        <v>17</v>
      </c>
      <c r="I191" s="12" t="s">
        <v>205</v>
      </c>
    </row>
    <row r="192" s="2" customFormat="1" ht="90" customHeight="1" spans="1:9">
      <c r="A192" s="12" t="s">
        <v>224</v>
      </c>
      <c r="B192" s="12" t="s">
        <v>224</v>
      </c>
      <c r="C192" s="11" t="s">
        <v>239</v>
      </c>
      <c r="D192" s="12" t="s">
        <v>14</v>
      </c>
      <c r="E192" s="13" t="s">
        <v>31</v>
      </c>
      <c r="F192" s="13" t="s">
        <v>32</v>
      </c>
      <c r="G192" s="14">
        <v>68.5496</v>
      </c>
      <c r="H192" s="12" t="s">
        <v>17</v>
      </c>
      <c r="I192" s="12" t="s">
        <v>205</v>
      </c>
    </row>
    <row r="193" s="2" customFormat="1" ht="90" customHeight="1" spans="1:9">
      <c r="A193" s="12" t="s">
        <v>240</v>
      </c>
      <c r="B193" s="12" t="s">
        <v>240</v>
      </c>
      <c r="C193" s="11" t="s">
        <v>69</v>
      </c>
      <c r="D193" s="12" t="s">
        <v>14</v>
      </c>
      <c r="E193" s="13" t="s">
        <v>15</v>
      </c>
      <c r="F193" s="10" t="s">
        <v>16</v>
      </c>
      <c r="G193" s="14">
        <v>10</v>
      </c>
      <c r="H193" s="12" t="s">
        <v>17</v>
      </c>
      <c r="I193" s="12" t="s">
        <v>205</v>
      </c>
    </row>
    <row r="194" s="2" customFormat="1" ht="90" customHeight="1" spans="1:9">
      <c r="A194" s="12" t="s">
        <v>240</v>
      </c>
      <c r="B194" s="12" t="s">
        <v>240</v>
      </c>
      <c r="C194" s="11" t="s">
        <v>241</v>
      </c>
      <c r="D194" s="12" t="s">
        <v>14</v>
      </c>
      <c r="E194" s="13" t="s">
        <v>15</v>
      </c>
      <c r="F194" s="10" t="s">
        <v>16</v>
      </c>
      <c r="G194" s="14">
        <v>10</v>
      </c>
      <c r="H194" s="12" t="s">
        <v>17</v>
      </c>
      <c r="I194" s="12" t="s">
        <v>205</v>
      </c>
    </row>
    <row r="195" s="2" customFormat="1" ht="90" customHeight="1" spans="1:9">
      <c r="A195" s="12" t="s">
        <v>240</v>
      </c>
      <c r="B195" s="12" t="s">
        <v>240</v>
      </c>
      <c r="C195" s="11" t="s">
        <v>164</v>
      </c>
      <c r="D195" s="12" t="s">
        <v>14</v>
      </c>
      <c r="E195" s="13" t="s">
        <v>15</v>
      </c>
      <c r="F195" s="10" t="s">
        <v>16</v>
      </c>
      <c r="G195" s="14">
        <v>10</v>
      </c>
      <c r="H195" s="12" t="s">
        <v>17</v>
      </c>
      <c r="I195" s="12" t="s">
        <v>205</v>
      </c>
    </row>
    <row r="196" s="2" customFormat="1" ht="90" customHeight="1" spans="1:9">
      <c r="A196" s="12" t="s">
        <v>240</v>
      </c>
      <c r="B196" s="12" t="s">
        <v>240</v>
      </c>
      <c r="C196" s="11" t="s">
        <v>242</v>
      </c>
      <c r="D196" s="12" t="s">
        <v>14</v>
      </c>
      <c r="E196" s="13" t="s">
        <v>243</v>
      </c>
      <c r="F196" s="10" t="s">
        <v>16</v>
      </c>
      <c r="G196" s="14">
        <v>19.94</v>
      </c>
      <c r="H196" s="12" t="s">
        <v>17</v>
      </c>
      <c r="I196" s="12" t="s">
        <v>205</v>
      </c>
    </row>
    <row r="197" s="2" customFormat="1" ht="90" customHeight="1" spans="1:9">
      <c r="A197" s="12" t="s">
        <v>240</v>
      </c>
      <c r="B197" s="12" t="s">
        <v>240</v>
      </c>
      <c r="C197" s="11" t="s">
        <v>244</v>
      </c>
      <c r="D197" s="12" t="s">
        <v>14</v>
      </c>
      <c r="E197" s="13" t="s">
        <v>31</v>
      </c>
      <c r="F197" s="10" t="s">
        <v>32</v>
      </c>
      <c r="G197" s="14">
        <v>7.9496</v>
      </c>
      <c r="H197" s="12" t="s">
        <v>17</v>
      </c>
      <c r="I197" s="12" t="s">
        <v>205</v>
      </c>
    </row>
    <row r="198" s="2" customFormat="1" ht="90" customHeight="1" spans="1:9">
      <c r="A198" s="12" t="s">
        <v>245</v>
      </c>
      <c r="B198" s="12" t="s">
        <v>245</v>
      </c>
      <c r="C198" s="11" t="s">
        <v>246</v>
      </c>
      <c r="D198" s="12" t="s">
        <v>14</v>
      </c>
      <c r="E198" s="13" t="s">
        <v>15</v>
      </c>
      <c r="F198" s="10" t="s">
        <v>16</v>
      </c>
      <c r="G198" s="14">
        <v>20</v>
      </c>
      <c r="H198" s="12" t="s">
        <v>17</v>
      </c>
      <c r="I198" s="12" t="s">
        <v>205</v>
      </c>
    </row>
    <row r="199" s="2" customFormat="1" ht="90" customHeight="1" spans="1:9">
      <c r="A199" s="12" t="s">
        <v>245</v>
      </c>
      <c r="B199" s="12" t="s">
        <v>245</v>
      </c>
      <c r="C199" s="11" t="s">
        <v>247</v>
      </c>
      <c r="D199" s="12" t="s">
        <v>14</v>
      </c>
      <c r="E199" s="13" t="s">
        <v>15</v>
      </c>
      <c r="F199" s="10" t="s">
        <v>16</v>
      </c>
      <c r="G199" s="14">
        <v>16.5</v>
      </c>
      <c r="H199" s="12" t="s">
        <v>17</v>
      </c>
      <c r="I199" s="12" t="s">
        <v>205</v>
      </c>
    </row>
    <row r="200" s="2" customFormat="1" ht="90" customHeight="1" spans="1:9">
      <c r="A200" s="12" t="s">
        <v>245</v>
      </c>
      <c r="B200" s="12" t="s">
        <v>245</v>
      </c>
      <c r="C200" s="11" t="s">
        <v>248</v>
      </c>
      <c r="D200" s="12" t="s">
        <v>14</v>
      </c>
      <c r="E200" s="13" t="s">
        <v>15</v>
      </c>
      <c r="F200" s="10" t="s">
        <v>16</v>
      </c>
      <c r="G200" s="14">
        <v>36.73</v>
      </c>
      <c r="H200" s="12" t="s">
        <v>17</v>
      </c>
      <c r="I200" s="12" t="s">
        <v>205</v>
      </c>
    </row>
    <row r="201" s="2" customFormat="1" ht="90" customHeight="1" spans="1:9">
      <c r="A201" s="12" t="s">
        <v>245</v>
      </c>
      <c r="B201" s="12" t="s">
        <v>245</v>
      </c>
      <c r="C201" s="11" t="s">
        <v>249</v>
      </c>
      <c r="D201" s="12" t="s">
        <v>14</v>
      </c>
      <c r="E201" s="13" t="s">
        <v>15</v>
      </c>
      <c r="F201" s="10" t="s">
        <v>16</v>
      </c>
      <c r="G201" s="14">
        <v>20</v>
      </c>
      <c r="H201" s="12" t="s">
        <v>17</v>
      </c>
      <c r="I201" s="12" t="s">
        <v>205</v>
      </c>
    </row>
    <row r="202" s="2" customFormat="1" ht="90" customHeight="1" spans="1:9">
      <c r="A202" s="12" t="s">
        <v>245</v>
      </c>
      <c r="B202" s="12" t="s">
        <v>245</v>
      </c>
      <c r="C202" s="11" t="s">
        <v>250</v>
      </c>
      <c r="D202" s="12" t="s">
        <v>14</v>
      </c>
      <c r="E202" s="13" t="s">
        <v>15</v>
      </c>
      <c r="F202" s="10" t="s">
        <v>16</v>
      </c>
      <c r="G202" s="14">
        <v>10</v>
      </c>
      <c r="H202" s="12" t="s">
        <v>17</v>
      </c>
      <c r="I202" s="12" t="s">
        <v>205</v>
      </c>
    </row>
    <row r="203" s="2" customFormat="1" ht="90" customHeight="1" spans="1:9">
      <c r="A203" s="12" t="s">
        <v>245</v>
      </c>
      <c r="B203" s="12" t="s">
        <v>245</v>
      </c>
      <c r="C203" s="12" t="s">
        <v>251</v>
      </c>
      <c r="D203" s="12" t="s">
        <v>14</v>
      </c>
      <c r="E203" s="13" t="s">
        <v>15</v>
      </c>
      <c r="F203" s="13" t="s">
        <v>32</v>
      </c>
      <c r="G203" s="14">
        <v>8.9319</v>
      </c>
      <c r="H203" s="12" t="s">
        <v>17</v>
      </c>
      <c r="I203" s="12" t="s">
        <v>205</v>
      </c>
    </row>
    <row r="204" s="2" customFormat="1" ht="90" customHeight="1" spans="1:9">
      <c r="A204" s="12" t="s">
        <v>245</v>
      </c>
      <c r="B204" s="12" t="s">
        <v>245</v>
      </c>
      <c r="C204" s="11" t="s">
        <v>252</v>
      </c>
      <c r="D204" s="12" t="s">
        <v>14</v>
      </c>
      <c r="E204" s="13" t="s">
        <v>15</v>
      </c>
      <c r="F204" s="10" t="s">
        <v>16</v>
      </c>
      <c r="G204" s="14">
        <v>30</v>
      </c>
      <c r="H204" s="12" t="s">
        <v>17</v>
      </c>
      <c r="I204" s="12" t="s">
        <v>205</v>
      </c>
    </row>
    <row r="205" s="2" customFormat="1" ht="90" customHeight="1" spans="1:9">
      <c r="A205" s="12" t="s">
        <v>245</v>
      </c>
      <c r="B205" s="12" t="s">
        <v>245</v>
      </c>
      <c r="C205" s="11" t="s">
        <v>253</v>
      </c>
      <c r="D205" s="12" t="s">
        <v>14</v>
      </c>
      <c r="E205" s="13" t="s">
        <v>15</v>
      </c>
      <c r="F205" s="10" t="s">
        <v>254</v>
      </c>
      <c r="G205" s="14">
        <v>33.25</v>
      </c>
      <c r="H205" s="12" t="s">
        <v>17</v>
      </c>
      <c r="I205" s="12" t="s">
        <v>205</v>
      </c>
    </row>
    <row r="206" s="2" customFormat="1" ht="90" customHeight="1" spans="1:9">
      <c r="A206" s="12" t="s">
        <v>245</v>
      </c>
      <c r="B206" s="12" t="s">
        <v>245</v>
      </c>
      <c r="C206" s="11" t="s">
        <v>255</v>
      </c>
      <c r="D206" s="12" t="s">
        <v>14</v>
      </c>
      <c r="E206" s="13" t="s">
        <v>256</v>
      </c>
      <c r="F206" s="13" t="s">
        <v>16</v>
      </c>
      <c r="G206" s="14">
        <v>3</v>
      </c>
      <c r="H206" s="12" t="s">
        <v>17</v>
      </c>
      <c r="I206" s="12" t="s">
        <v>205</v>
      </c>
    </row>
    <row r="207" s="2" customFormat="1" ht="90" customHeight="1" spans="1:9">
      <c r="A207" s="12" t="s">
        <v>245</v>
      </c>
      <c r="B207" s="12" t="s">
        <v>245</v>
      </c>
      <c r="C207" s="11" t="s">
        <v>257</v>
      </c>
      <c r="D207" s="12" t="s">
        <v>14</v>
      </c>
      <c r="E207" s="13" t="s">
        <v>256</v>
      </c>
      <c r="F207" s="13" t="s">
        <v>16</v>
      </c>
      <c r="G207" s="14">
        <v>34.76</v>
      </c>
      <c r="H207" s="12" t="s">
        <v>17</v>
      </c>
      <c r="I207" s="12" t="s">
        <v>205</v>
      </c>
    </row>
    <row r="208" s="2" customFormat="1" ht="90" customHeight="1" spans="1:9">
      <c r="A208" s="12" t="s">
        <v>245</v>
      </c>
      <c r="B208" s="12" t="s">
        <v>245</v>
      </c>
      <c r="C208" s="11" t="s">
        <v>258</v>
      </c>
      <c r="D208" s="12" t="s">
        <v>14</v>
      </c>
      <c r="E208" s="13" t="s">
        <v>256</v>
      </c>
      <c r="F208" s="10" t="s">
        <v>32</v>
      </c>
      <c r="G208" s="14">
        <v>235</v>
      </c>
      <c r="H208" s="12" t="s">
        <v>17</v>
      </c>
      <c r="I208" s="12" t="s">
        <v>205</v>
      </c>
    </row>
    <row r="209" s="2" customFormat="1" ht="90" customHeight="1" spans="1:9">
      <c r="A209" s="12" t="s">
        <v>245</v>
      </c>
      <c r="B209" s="12" t="s">
        <v>245</v>
      </c>
      <c r="C209" s="11" t="s">
        <v>259</v>
      </c>
      <c r="D209" s="12" t="s">
        <v>14</v>
      </c>
      <c r="E209" s="17" t="s">
        <v>150</v>
      </c>
      <c r="F209" s="10" t="s">
        <v>32</v>
      </c>
      <c r="G209" s="14">
        <v>50</v>
      </c>
      <c r="H209" s="12" t="s">
        <v>17</v>
      </c>
      <c r="I209" s="12" t="s">
        <v>205</v>
      </c>
    </row>
    <row r="210" s="2" customFormat="1" ht="90" customHeight="1" spans="1:9">
      <c r="A210" s="12" t="s">
        <v>245</v>
      </c>
      <c r="B210" s="12" t="s">
        <v>245</v>
      </c>
      <c r="C210" s="11" t="s">
        <v>259</v>
      </c>
      <c r="D210" s="12" t="s">
        <v>14</v>
      </c>
      <c r="E210" s="17" t="s">
        <v>150</v>
      </c>
      <c r="F210" s="10" t="s">
        <v>32</v>
      </c>
      <c r="G210" s="14">
        <v>100</v>
      </c>
      <c r="H210" s="12" t="s">
        <v>17</v>
      </c>
      <c r="I210" s="12" t="s">
        <v>205</v>
      </c>
    </row>
    <row r="211" s="2" customFormat="1" ht="90" customHeight="1" spans="1:9">
      <c r="A211" s="12" t="s">
        <v>245</v>
      </c>
      <c r="B211" s="12" t="s">
        <v>245</v>
      </c>
      <c r="C211" s="11" t="s">
        <v>259</v>
      </c>
      <c r="D211" s="12" t="s">
        <v>14</v>
      </c>
      <c r="E211" s="17" t="s">
        <v>150</v>
      </c>
      <c r="F211" s="10" t="s">
        <v>32</v>
      </c>
      <c r="G211" s="14">
        <v>50</v>
      </c>
      <c r="H211" s="12" t="s">
        <v>17</v>
      </c>
      <c r="I211" s="12" t="s">
        <v>205</v>
      </c>
    </row>
    <row r="212" s="2" customFormat="1" ht="90" customHeight="1" spans="1:9">
      <c r="A212" s="12" t="s">
        <v>245</v>
      </c>
      <c r="B212" s="12" t="s">
        <v>245</v>
      </c>
      <c r="C212" s="11" t="s">
        <v>260</v>
      </c>
      <c r="D212" s="12" t="s">
        <v>14</v>
      </c>
      <c r="E212" s="13" t="s">
        <v>52</v>
      </c>
      <c r="F212" s="13" t="s">
        <v>32</v>
      </c>
      <c r="G212" s="14">
        <v>27.8</v>
      </c>
      <c r="H212" s="12" t="s">
        <v>17</v>
      </c>
      <c r="I212" s="12" t="s">
        <v>205</v>
      </c>
    </row>
    <row r="213" s="2" customFormat="1" ht="90" customHeight="1" spans="1:9">
      <c r="A213" s="12" t="s">
        <v>245</v>
      </c>
      <c r="B213" s="12" t="s">
        <v>245</v>
      </c>
      <c r="C213" s="11" t="s">
        <v>261</v>
      </c>
      <c r="D213" s="12" t="s">
        <v>14</v>
      </c>
      <c r="E213" s="13" t="s">
        <v>52</v>
      </c>
      <c r="F213" s="13" t="s">
        <v>32</v>
      </c>
      <c r="G213" s="14">
        <v>33.5</v>
      </c>
      <c r="H213" s="12" t="s">
        <v>17</v>
      </c>
      <c r="I213" s="12" t="s">
        <v>205</v>
      </c>
    </row>
    <row r="214" s="2" customFormat="1" ht="90" customHeight="1" spans="1:9">
      <c r="A214" s="12" t="s">
        <v>245</v>
      </c>
      <c r="B214" s="12" t="s">
        <v>245</v>
      </c>
      <c r="C214" s="11" t="s">
        <v>262</v>
      </c>
      <c r="D214" s="12" t="s">
        <v>14</v>
      </c>
      <c r="E214" s="13" t="s">
        <v>52</v>
      </c>
      <c r="F214" s="13" t="s">
        <v>32</v>
      </c>
      <c r="G214" s="14">
        <v>29.7</v>
      </c>
      <c r="H214" s="12" t="s">
        <v>17</v>
      </c>
      <c r="I214" s="12" t="s">
        <v>205</v>
      </c>
    </row>
    <row r="215" s="2" customFormat="1" ht="90" customHeight="1" spans="1:9">
      <c r="A215" s="12" t="s">
        <v>245</v>
      </c>
      <c r="B215" s="12" t="s">
        <v>245</v>
      </c>
      <c r="C215" s="11" t="s">
        <v>263</v>
      </c>
      <c r="D215" s="12" t="s">
        <v>14</v>
      </c>
      <c r="E215" s="13" t="s">
        <v>52</v>
      </c>
      <c r="F215" s="13" t="s">
        <v>32</v>
      </c>
      <c r="G215" s="14">
        <v>30</v>
      </c>
      <c r="H215" s="12" t="s">
        <v>17</v>
      </c>
      <c r="I215" s="12" t="s">
        <v>205</v>
      </c>
    </row>
    <row r="216" s="2" customFormat="1" ht="90" customHeight="1" spans="1:9">
      <c r="A216" s="12" t="s">
        <v>245</v>
      </c>
      <c r="B216" s="12" t="s">
        <v>245</v>
      </c>
      <c r="C216" s="11" t="s">
        <v>261</v>
      </c>
      <c r="D216" s="12" t="s">
        <v>14</v>
      </c>
      <c r="E216" s="13" t="s">
        <v>52</v>
      </c>
      <c r="F216" s="13" t="s">
        <v>32</v>
      </c>
      <c r="G216" s="14">
        <v>20</v>
      </c>
      <c r="H216" s="12" t="s">
        <v>17</v>
      </c>
      <c r="I216" s="12" t="s">
        <v>205</v>
      </c>
    </row>
    <row r="217" s="2" customFormat="1" ht="90" customHeight="1" spans="1:9">
      <c r="A217" s="12" t="s">
        <v>245</v>
      </c>
      <c r="B217" s="12" t="s">
        <v>245</v>
      </c>
      <c r="C217" s="11" t="s">
        <v>264</v>
      </c>
      <c r="D217" s="12" t="s">
        <v>14</v>
      </c>
      <c r="E217" s="13" t="s">
        <v>52</v>
      </c>
      <c r="F217" s="10" t="s">
        <v>32</v>
      </c>
      <c r="G217" s="14">
        <v>50</v>
      </c>
      <c r="H217" s="12" t="s">
        <v>17</v>
      </c>
      <c r="I217" s="12" t="s">
        <v>205</v>
      </c>
    </row>
    <row r="218" s="2" customFormat="1" ht="90" customHeight="1" spans="1:9">
      <c r="A218" s="12" t="s">
        <v>245</v>
      </c>
      <c r="B218" s="12" t="s">
        <v>245</v>
      </c>
      <c r="C218" s="11" t="s">
        <v>265</v>
      </c>
      <c r="D218" s="12" t="s">
        <v>14</v>
      </c>
      <c r="E218" s="13" t="s">
        <v>52</v>
      </c>
      <c r="F218" s="10" t="s">
        <v>32</v>
      </c>
      <c r="G218" s="14">
        <v>30</v>
      </c>
      <c r="H218" s="12" t="s">
        <v>17</v>
      </c>
      <c r="I218" s="12" t="s">
        <v>205</v>
      </c>
    </row>
    <row r="219" s="2" customFormat="1" ht="90" customHeight="1" spans="1:9">
      <c r="A219" s="12" t="s">
        <v>245</v>
      </c>
      <c r="B219" s="12" t="s">
        <v>245</v>
      </c>
      <c r="C219" s="11" t="s">
        <v>266</v>
      </c>
      <c r="D219" s="12" t="s">
        <v>14</v>
      </c>
      <c r="E219" s="13" t="s">
        <v>31</v>
      </c>
      <c r="F219" s="13" t="s">
        <v>32</v>
      </c>
      <c r="G219" s="14">
        <v>40</v>
      </c>
      <c r="H219" s="12" t="s">
        <v>17</v>
      </c>
      <c r="I219" s="12" t="s">
        <v>205</v>
      </c>
    </row>
    <row r="220" s="2" customFormat="1" ht="90" customHeight="1" spans="1:9">
      <c r="A220" s="12" t="s">
        <v>245</v>
      </c>
      <c r="B220" s="12" t="s">
        <v>245</v>
      </c>
      <c r="C220" s="11" t="s">
        <v>267</v>
      </c>
      <c r="D220" s="12" t="s">
        <v>14</v>
      </c>
      <c r="E220" s="13" t="s">
        <v>31</v>
      </c>
      <c r="F220" s="13" t="s">
        <v>32</v>
      </c>
      <c r="G220" s="14">
        <v>100</v>
      </c>
      <c r="H220" s="12" t="s">
        <v>17</v>
      </c>
      <c r="I220" s="12" t="s">
        <v>205</v>
      </c>
    </row>
    <row r="221" s="2" customFormat="1" ht="90" customHeight="1" spans="1:9">
      <c r="A221" s="12" t="s">
        <v>245</v>
      </c>
      <c r="B221" s="12" t="s">
        <v>245</v>
      </c>
      <c r="C221" s="11" t="s">
        <v>268</v>
      </c>
      <c r="D221" s="12" t="s">
        <v>14</v>
      </c>
      <c r="E221" s="13" t="s">
        <v>31</v>
      </c>
      <c r="F221" s="13" t="s">
        <v>32</v>
      </c>
      <c r="G221" s="14">
        <v>72.2854</v>
      </c>
      <c r="H221" s="12" t="s">
        <v>17</v>
      </c>
      <c r="I221" s="12" t="s">
        <v>205</v>
      </c>
    </row>
    <row r="222" s="2" customFormat="1" ht="90" customHeight="1" spans="1:9">
      <c r="A222" s="12" t="s">
        <v>245</v>
      </c>
      <c r="B222" s="12" t="s">
        <v>245</v>
      </c>
      <c r="C222" s="11" t="s">
        <v>269</v>
      </c>
      <c r="D222" s="12" t="s">
        <v>14</v>
      </c>
      <c r="E222" s="13" t="s">
        <v>31</v>
      </c>
      <c r="F222" s="13" t="s">
        <v>32</v>
      </c>
      <c r="G222" s="14">
        <v>31.30655</v>
      </c>
      <c r="H222" s="12" t="s">
        <v>17</v>
      </c>
      <c r="I222" s="12" t="s">
        <v>205</v>
      </c>
    </row>
    <row r="223" s="2" customFormat="1" ht="90" customHeight="1" spans="1:9">
      <c r="A223" s="12" t="s">
        <v>245</v>
      </c>
      <c r="B223" s="12" t="s">
        <v>245</v>
      </c>
      <c r="C223" s="11" t="s">
        <v>270</v>
      </c>
      <c r="D223" s="12" t="s">
        <v>14</v>
      </c>
      <c r="E223" s="13" t="s">
        <v>31</v>
      </c>
      <c r="F223" s="13" t="s">
        <v>32</v>
      </c>
      <c r="G223" s="14">
        <v>30</v>
      </c>
      <c r="H223" s="12" t="s">
        <v>17</v>
      </c>
      <c r="I223" s="12" t="s">
        <v>205</v>
      </c>
    </row>
    <row r="224" s="2" customFormat="1" ht="90" customHeight="1" spans="1:9">
      <c r="A224" s="12" t="s">
        <v>245</v>
      </c>
      <c r="B224" s="12" t="s">
        <v>245</v>
      </c>
      <c r="C224" s="11" t="s">
        <v>271</v>
      </c>
      <c r="D224" s="12" t="s">
        <v>14</v>
      </c>
      <c r="E224" s="13" t="s">
        <v>31</v>
      </c>
      <c r="F224" s="10" t="s">
        <v>32</v>
      </c>
      <c r="G224" s="14">
        <v>10.571933</v>
      </c>
      <c r="H224" s="12" t="s">
        <v>17</v>
      </c>
      <c r="I224" s="12" t="s">
        <v>205</v>
      </c>
    </row>
    <row r="225" s="2" customFormat="1" ht="90" customHeight="1" spans="1:9">
      <c r="A225" s="12" t="s">
        <v>245</v>
      </c>
      <c r="B225" s="12" t="s">
        <v>245</v>
      </c>
      <c r="C225" s="11" t="s">
        <v>272</v>
      </c>
      <c r="D225" s="12" t="s">
        <v>14</v>
      </c>
      <c r="E225" s="13" t="s">
        <v>31</v>
      </c>
      <c r="F225" s="10" t="s">
        <v>32</v>
      </c>
      <c r="G225" s="14">
        <v>19.3</v>
      </c>
      <c r="H225" s="12" t="s">
        <v>17</v>
      </c>
      <c r="I225" s="12" t="s">
        <v>205</v>
      </c>
    </row>
    <row r="226" s="2" customFormat="1" ht="90" customHeight="1" spans="1:9">
      <c r="A226" s="12" t="s">
        <v>245</v>
      </c>
      <c r="B226" s="12" t="s">
        <v>245</v>
      </c>
      <c r="C226" s="11" t="s">
        <v>273</v>
      </c>
      <c r="D226" s="12" t="s">
        <v>14</v>
      </c>
      <c r="E226" s="13" t="s">
        <v>31</v>
      </c>
      <c r="F226" s="10" t="s">
        <v>32</v>
      </c>
      <c r="G226" s="14">
        <v>400</v>
      </c>
      <c r="H226" s="12" t="s">
        <v>17</v>
      </c>
      <c r="I226" s="12" t="s">
        <v>205</v>
      </c>
    </row>
    <row r="227" s="2" customFormat="1" ht="90" customHeight="1" spans="1:9">
      <c r="A227" s="12" t="s">
        <v>245</v>
      </c>
      <c r="B227" s="12" t="s">
        <v>245</v>
      </c>
      <c r="C227" s="11" t="s">
        <v>274</v>
      </c>
      <c r="D227" s="12" t="s">
        <v>14</v>
      </c>
      <c r="E227" s="10" t="s">
        <v>42</v>
      </c>
      <c r="F227" s="10" t="s">
        <v>32</v>
      </c>
      <c r="G227" s="14">
        <v>19.42</v>
      </c>
      <c r="H227" s="12" t="s">
        <v>17</v>
      </c>
      <c r="I227" s="12" t="s">
        <v>205</v>
      </c>
    </row>
    <row r="228" s="2" customFormat="1" ht="90" customHeight="1" spans="1:9">
      <c r="A228" s="12" t="s">
        <v>245</v>
      </c>
      <c r="B228" s="12" t="s">
        <v>245</v>
      </c>
      <c r="C228" s="11" t="s">
        <v>275</v>
      </c>
      <c r="D228" s="12" t="s">
        <v>14</v>
      </c>
      <c r="E228" s="13" t="s">
        <v>42</v>
      </c>
      <c r="F228" s="13" t="s">
        <v>32</v>
      </c>
      <c r="G228" s="14">
        <v>50</v>
      </c>
      <c r="H228" s="12" t="s">
        <v>17</v>
      </c>
      <c r="I228" s="12" t="s">
        <v>205</v>
      </c>
    </row>
    <row r="229" s="2" customFormat="1" ht="90" customHeight="1" spans="1:9">
      <c r="A229" s="12" t="s">
        <v>276</v>
      </c>
      <c r="B229" s="12" t="s">
        <v>276</v>
      </c>
      <c r="C229" s="12" t="s">
        <v>277</v>
      </c>
      <c r="D229" s="12" t="s">
        <v>14</v>
      </c>
      <c r="E229" s="13" t="s">
        <v>15</v>
      </c>
      <c r="F229" s="13" t="s">
        <v>16</v>
      </c>
      <c r="G229" s="14">
        <v>10</v>
      </c>
      <c r="H229" s="12" t="s">
        <v>17</v>
      </c>
      <c r="I229" s="12" t="s">
        <v>205</v>
      </c>
    </row>
    <row r="230" s="2" customFormat="1" ht="90" customHeight="1" spans="1:9">
      <c r="A230" s="12" t="s">
        <v>276</v>
      </c>
      <c r="B230" s="12" t="s">
        <v>276</v>
      </c>
      <c r="C230" s="12" t="s">
        <v>164</v>
      </c>
      <c r="D230" s="12" t="s">
        <v>14</v>
      </c>
      <c r="E230" s="13" t="s">
        <v>15</v>
      </c>
      <c r="F230" s="13" t="s">
        <v>16</v>
      </c>
      <c r="G230" s="14">
        <v>20</v>
      </c>
      <c r="H230" s="12" t="s">
        <v>17</v>
      </c>
      <c r="I230" s="12" t="s">
        <v>205</v>
      </c>
    </row>
    <row r="231" s="2" customFormat="1" ht="90" customHeight="1" spans="1:9">
      <c r="A231" s="12" t="s">
        <v>276</v>
      </c>
      <c r="B231" s="12" t="s">
        <v>276</v>
      </c>
      <c r="C231" s="11" t="s">
        <v>69</v>
      </c>
      <c r="D231" s="12" t="s">
        <v>14</v>
      </c>
      <c r="E231" s="13" t="s">
        <v>15</v>
      </c>
      <c r="F231" s="10" t="s">
        <v>16</v>
      </c>
      <c r="G231" s="14">
        <v>60</v>
      </c>
      <c r="H231" s="12" t="s">
        <v>17</v>
      </c>
      <c r="I231" s="12" t="s">
        <v>205</v>
      </c>
    </row>
    <row r="232" s="2" customFormat="1" ht="90" customHeight="1" spans="1:9">
      <c r="A232" s="12" t="s">
        <v>276</v>
      </c>
      <c r="B232" s="12" t="s">
        <v>276</v>
      </c>
      <c r="C232" s="11" t="s">
        <v>278</v>
      </c>
      <c r="D232" s="12" t="s">
        <v>14</v>
      </c>
      <c r="E232" s="13" t="s">
        <v>15</v>
      </c>
      <c r="F232" s="13" t="s">
        <v>32</v>
      </c>
      <c r="G232" s="14">
        <v>70</v>
      </c>
      <c r="H232" s="12" t="s">
        <v>17</v>
      </c>
      <c r="I232" s="12" t="s">
        <v>205</v>
      </c>
    </row>
    <row r="233" s="2" customFormat="1" ht="90" customHeight="1" spans="1:9">
      <c r="A233" s="12" t="s">
        <v>276</v>
      </c>
      <c r="B233" s="12" t="s">
        <v>276</v>
      </c>
      <c r="C233" s="11" t="s">
        <v>279</v>
      </c>
      <c r="D233" s="12" t="s">
        <v>14</v>
      </c>
      <c r="E233" s="13" t="s">
        <v>15</v>
      </c>
      <c r="F233" s="10" t="s">
        <v>16</v>
      </c>
      <c r="G233" s="14">
        <v>1</v>
      </c>
      <c r="H233" s="12" t="s">
        <v>17</v>
      </c>
      <c r="I233" s="12" t="s">
        <v>205</v>
      </c>
    </row>
    <row r="234" s="2" customFormat="1" ht="90" customHeight="1" spans="1:9">
      <c r="A234" s="12" t="s">
        <v>276</v>
      </c>
      <c r="B234" s="12" t="s">
        <v>276</v>
      </c>
      <c r="C234" s="11" t="s">
        <v>280</v>
      </c>
      <c r="D234" s="12" t="s">
        <v>14</v>
      </c>
      <c r="E234" s="13" t="s">
        <v>23</v>
      </c>
      <c r="F234" s="10" t="s">
        <v>133</v>
      </c>
      <c r="G234" s="14">
        <v>2</v>
      </c>
      <c r="H234" s="12" t="s">
        <v>17</v>
      </c>
      <c r="I234" s="12" t="s">
        <v>205</v>
      </c>
    </row>
    <row r="235" s="2" customFormat="1" ht="90" customHeight="1" spans="1:9">
      <c r="A235" s="12" t="s">
        <v>276</v>
      </c>
      <c r="B235" s="12" t="s">
        <v>276</v>
      </c>
      <c r="C235" s="11" t="s">
        <v>281</v>
      </c>
      <c r="D235" s="12" t="s">
        <v>14</v>
      </c>
      <c r="E235" s="13" t="s">
        <v>23</v>
      </c>
      <c r="F235" s="10" t="s">
        <v>16</v>
      </c>
      <c r="G235" s="14">
        <v>20</v>
      </c>
      <c r="H235" s="12" t="s">
        <v>17</v>
      </c>
      <c r="I235" s="12" t="s">
        <v>205</v>
      </c>
    </row>
    <row r="236" s="2" customFormat="1" ht="90" customHeight="1" spans="1:9">
      <c r="A236" s="12" t="s">
        <v>276</v>
      </c>
      <c r="B236" s="12" t="s">
        <v>276</v>
      </c>
      <c r="C236" s="11" t="s">
        <v>282</v>
      </c>
      <c r="D236" s="12" t="s">
        <v>14</v>
      </c>
      <c r="E236" s="13" t="s">
        <v>31</v>
      </c>
      <c r="F236" s="10" t="s">
        <v>16</v>
      </c>
      <c r="G236" s="14">
        <v>14.198</v>
      </c>
      <c r="H236" s="12" t="s">
        <v>17</v>
      </c>
      <c r="I236" s="12" t="s">
        <v>205</v>
      </c>
    </row>
    <row r="237" s="2" customFormat="1" ht="90" customHeight="1" spans="1:9">
      <c r="A237" s="12" t="s">
        <v>276</v>
      </c>
      <c r="B237" s="12" t="s">
        <v>276</v>
      </c>
      <c r="C237" s="11" t="s">
        <v>283</v>
      </c>
      <c r="D237" s="12" t="s">
        <v>14</v>
      </c>
      <c r="E237" s="13" t="s">
        <v>31</v>
      </c>
      <c r="F237" s="10" t="s">
        <v>32</v>
      </c>
      <c r="G237" s="14">
        <v>10</v>
      </c>
      <c r="H237" s="12" t="s">
        <v>17</v>
      </c>
      <c r="I237" s="12" t="s">
        <v>205</v>
      </c>
    </row>
    <row r="238" s="2" customFormat="1" ht="90" customHeight="1" spans="1:9">
      <c r="A238" s="12" t="s">
        <v>276</v>
      </c>
      <c r="B238" s="12" t="s">
        <v>276</v>
      </c>
      <c r="C238" s="11" t="s">
        <v>284</v>
      </c>
      <c r="D238" s="12" t="s">
        <v>14</v>
      </c>
      <c r="E238" s="13" t="s">
        <v>31</v>
      </c>
      <c r="F238" s="10" t="s">
        <v>133</v>
      </c>
      <c r="G238" s="14">
        <v>2.8</v>
      </c>
      <c r="H238" s="12" t="s">
        <v>17</v>
      </c>
      <c r="I238" s="12" t="s">
        <v>205</v>
      </c>
    </row>
    <row r="239" s="2" customFormat="1" ht="90" customHeight="1" spans="1:9">
      <c r="A239" s="12" t="s">
        <v>276</v>
      </c>
      <c r="B239" s="12" t="s">
        <v>276</v>
      </c>
      <c r="C239" s="11" t="s">
        <v>285</v>
      </c>
      <c r="D239" s="12" t="s">
        <v>14</v>
      </c>
      <c r="E239" s="13" t="s">
        <v>31</v>
      </c>
      <c r="F239" s="10" t="s">
        <v>32</v>
      </c>
      <c r="G239" s="14">
        <v>200</v>
      </c>
      <c r="H239" s="12" t="s">
        <v>17</v>
      </c>
      <c r="I239" s="12" t="s">
        <v>205</v>
      </c>
    </row>
    <row r="240" s="2" customFormat="1" ht="90" customHeight="1" spans="1:9">
      <c r="A240" s="12" t="s">
        <v>276</v>
      </c>
      <c r="B240" s="12" t="s">
        <v>276</v>
      </c>
      <c r="C240" s="11" t="s">
        <v>286</v>
      </c>
      <c r="D240" s="12" t="s">
        <v>14</v>
      </c>
      <c r="E240" s="13" t="s">
        <v>219</v>
      </c>
      <c r="F240" s="10" t="s">
        <v>32</v>
      </c>
      <c r="G240" s="14">
        <v>100</v>
      </c>
      <c r="H240" s="12" t="s">
        <v>17</v>
      </c>
      <c r="I240" s="12" t="s">
        <v>205</v>
      </c>
    </row>
    <row r="241" s="2" customFormat="1" ht="90" customHeight="1" spans="1:9">
      <c r="A241" s="12" t="s">
        <v>287</v>
      </c>
      <c r="B241" s="12" t="s">
        <v>287</v>
      </c>
      <c r="C241" s="12" t="s">
        <v>288</v>
      </c>
      <c r="D241" s="12" t="s">
        <v>14</v>
      </c>
      <c r="E241" s="13" t="s">
        <v>15</v>
      </c>
      <c r="F241" s="13" t="s">
        <v>16</v>
      </c>
      <c r="G241" s="14">
        <v>11.4</v>
      </c>
      <c r="H241" s="12" t="s">
        <v>17</v>
      </c>
      <c r="I241" s="12" t="s">
        <v>205</v>
      </c>
    </row>
    <row r="242" s="2" customFormat="1" ht="90" customHeight="1" spans="1:9">
      <c r="A242" s="12" t="s">
        <v>287</v>
      </c>
      <c r="B242" s="12" t="s">
        <v>287</v>
      </c>
      <c r="C242" s="12" t="s">
        <v>289</v>
      </c>
      <c r="D242" s="12" t="s">
        <v>14</v>
      </c>
      <c r="E242" s="13" t="s">
        <v>15</v>
      </c>
      <c r="F242" s="13" t="s">
        <v>16</v>
      </c>
      <c r="G242" s="14">
        <v>29.6</v>
      </c>
      <c r="H242" s="12" t="s">
        <v>17</v>
      </c>
      <c r="I242" s="12" t="s">
        <v>205</v>
      </c>
    </row>
    <row r="243" s="2" customFormat="1" ht="90" customHeight="1" spans="1:9">
      <c r="A243" s="12" t="s">
        <v>287</v>
      </c>
      <c r="B243" s="12" t="s">
        <v>287</v>
      </c>
      <c r="C243" s="12" t="s">
        <v>290</v>
      </c>
      <c r="D243" s="12" t="s">
        <v>14</v>
      </c>
      <c r="E243" s="13" t="s">
        <v>15</v>
      </c>
      <c r="F243" s="13" t="s">
        <v>16</v>
      </c>
      <c r="G243" s="14">
        <v>6.5</v>
      </c>
      <c r="H243" s="12" t="s">
        <v>17</v>
      </c>
      <c r="I243" s="12" t="s">
        <v>205</v>
      </c>
    </row>
    <row r="244" s="2" customFormat="1" ht="90" customHeight="1" spans="1:9">
      <c r="A244" s="12" t="s">
        <v>291</v>
      </c>
      <c r="B244" s="12" t="s">
        <v>291</v>
      </c>
      <c r="C244" s="12" t="s">
        <v>292</v>
      </c>
      <c r="D244" s="12" t="s">
        <v>14</v>
      </c>
      <c r="E244" s="13" t="s">
        <v>25</v>
      </c>
      <c r="F244" s="10" t="s">
        <v>32</v>
      </c>
      <c r="G244" s="14">
        <v>20</v>
      </c>
      <c r="H244" s="12" t="s">
        <v>17</v>
      </c>
      <c r="I244" s="12" t="s">
        <v>205</v>
      </c>
    </row>
    <row r="245" s="2" customFormat="1" ht="90" customHeight="1" spans="1:9">
      <c r="A245" s="12" t="s">
        <v>291</v>
      </c>
      <c r="B245" s="12" t="s">
        <v>291</v>
      </c>
      <c r="C245" s="12" t="s">
        <v>293</v>
      </c>
      <c r="D245" s="12" t="s">
        <v>14</v>
      </c>
      <c r="E245" s="13" t="s">
        <v>25</v>
      </c>
      <c r="F245" s="10" t="s">
        <v>32</v>
      </c>
      <c r="G245" s="14">
        <v>20</v>
      </c>
      <c r="H245" s="12" t="s">
        <v>17</v>
      </c>
      <c r="I245" s="12" t="s">
        <v>205</v>
      </c>
    </row>
    <row r="246" s="2" customFormat="1" ht="90" customHeight="1" spans="1:9">
      <c r="A246" s="12" t="s">
        <v>291</v>
      </c>
      <c r="B246" s="12" t="s">
        <v>291</v>
      </c>
      <c r="C246" s="12" t="s">
        <v>294</v>
      </c>
      <c r="D246" s="12" t="s">
        <v>14</v>
      </c>
      <c r="E246" s="13" t="s">
        <v>31</v>
      </c>
      <c r="F246" s="10" t="s">
        <v>32</v>
      </c>
      <c r="G246" s="14">
        <v>49.858178</v>
      </c>
      <c r="H246" s="12" t="s">
        <v>17</v>
      </c>
      <c r="I246" s="12" t="s">
        <v>205</v>
      </c>
    </row>
    <row r="247" s="2" customFormat="1" ht="90" customHeight="1" spans="1:9">
      <c r="A247" s="12" t="s">
        <v>295</v>
      </c>
      <c r="B247" s="12" t="s">
        <v>295</v>
      </c>
      <c r="C247" s="12" t="s">
        <v>46</v>
      </c>
      <c r="D247" s="12" t="s">
        <v>14</v>
      </c>
      <c r="E247" s="13" t="s">
        <v>15</v>
      </c>
      <c r="F247" s="13" t="s">
        <v>16</v>
      </c>
      <c r="G247" s="14">
        <v>80</v>
      </c>
      <c r="H247" s="12" t="s">
        <v>17</v>
      </c>
      <c r="I247" s="12" t="s">
        <v>205</v>
      </c>
    </row>
    <row r="248" s="2" customFormat="1" ht="90" customHeight="1" spans="1:9">
      <c r="A248" s="12" t="s">
        <v>296</v>
      </c>
      <c r="B248" s="12" t="s">
        <v>296</v>
      </c>
      <c r="C248" s="12" t="s">
        <v>297</v>
      </c>
      <c r="D248" s="12" t="s">
        <v>14</v>
      </c>
      <c r="E248" s="10" t="s">
        <v>298</v>
      </c>
      <c r="F248" s="10" t="s">
        <v>16</v>
      </c>
      <c r="G248" s="14">
        <v>50</v>
      </c>
      <c r="H248" s="12" t="s">
        <v>17</v>
      </c>
      <c r="I248" s="12" t="s">
        <v>299</v>
      </c>
    </row>
    <row r="249" s="2" customFormat="1" ht="90" customHeight="1" spans="1:9">
      <c r="A249" s="12" t="s">
        <v>296</v>
      </c>
      <c r="B249" s="12" t="s">
        <v>296</v>
      </c>
      <c r="C249" s="12" t="s">
        <v>300</v>
      </c>
      <c r="D249" s="12" t="s">
        <v>14</v>
      </c>
      <c r="E249" s="10" t="s">
        <v>15</v>
      </c>
      <c r="F249" s="10" t="s">
        <v>16</v>
      </c>
      <c r="G249" s="14">
        <v>38.2</v>
      </c>
      <c r="H249" s="12" t="s">
        <v>17</v>
      </c>
      <c r="I249" s="12" t="s">
        <v>299</v>
      </c>
    </row>
    <row r="250" s="2" customFormat="1" ht="90" customHeight="1" spans="1:9">
      <c r="A250" s="12" t="s">
        <v>296</v>
      </c>
      <c r="B250" s="12" t="s">
        <v>296</v>
      </c>
      <c r="C250" s="12" t="s">
        <v>301</v>
      </c>
      <c r="D250" s="12" t="s">
        <v>14</v>
      </c>
      <c r="E250" s="10" t="s">
        <v>15</v>
      </c>
      <c r="F250" s="10" t="s">
        <v>16</v>
      </c>
      <c r="G250" s="14">
        <v>150</v>
      </c>
      <c r="H250" s="12" t="s">
        <v>17</v>
      </c>
      <c r="I250" s="12" t="s">
        <v>299</v>
      </c>
    </row>
    <row r="251" s="2" customFormat="1" ht="90" customHeight="1" spans="1:9">
      <c r="A251" s="12" t="s">
        <v>296</v>
      </c>
      <c r="B251" s="12" t="s">
        <v>296</v>
      </c>
      <c r="C251" s="12" t="s">
        <v>302</v>
      </c>
      <c r="D251" s="12" t="s">
        <v>14</v>
      </c>
      <c r="E251" s="10" t="s">
        <v>15</v>
      </c>
      <c r="F251" s="10" t="s">
        <v>16</v>
      </c>
      <c r="G251" s="14">
        <v>6.3972</v>
      </c>
      <c r="H251" s="12" t="s">
        <v>17</v>
      </c>
      <c r="I251" s="12" t="s">
        <v>299</v>
      </c>
    </row>
    <row r="252" s="2" customFormat="1" ht="90" customHeight="1" spans="1:9">
      <c r="A252" s="12" t="s">
        <v>296</v>
      </c>
      <c r="B252" s="12" t="s">
        <v>296</v>
      </c>
      <c r="C252" s="12" t="s">
        <v>303</v>
      </c>
      <c r="D252" s="12" t="s">
        <v>14</v>
      </c>
      <c r="E252" s="10" t="s">
        <v>15</v>
      </c>
      <c r="F252" s="10" t="s">
        <v>16</v>
      </c>
      <c r="G252" s="14">
        <v>13.817</v>
      </c>
      <c r="H252" s="12" t="s">
        <v>17</v>
      </c>
      <c r="I252" s="12" t="s">
        <v>299</v>
      </c>
    </row>
    <row r="253" s="2" customFormat="1" ht="90" customHeight="1" spans="1:9">
      <c r="A253" s="12" t="s">
        <v>296</v>
      </c>
      <c r="B253" s="12" t="s">
        <v>296</v>
      </c>
      <c r="C253" s="12" t="s">
        <v>304</v>
      </c>
      <c r="D253" s="12" t="s">
        <v>14</v>
      </c>
      <c r="E253" s="10" t="s">
        <v>15</v>
      </c>
      <c r="F253" s="10" t="s">
        <v>16</v>
      </c>
      <c r="G253" s="14">
        <v>50</v>
      </c>
      <c r="H253" s="12" t="s">
        <v>17</v>
      </c>
      <c r="I253" s="12" t="s">
        <v>299</v>
      </c>
    </row>
    <row r="254" s="2" customFormat="1" ht="90" customHeight="1" spans="1:9">
      <c r="A254" s="12" t="s">
        <v>296</v>
      </c>
      <c r="B254" s="12" t="s">
        <v>296</v>
      </c>
      <c r="C254" s="12" t="s">
        <v>305</v>
      </c>
      <c r="D254" s="12" t="s">
        <v>14</v>
      </c>
      <c r="E254" s="10" t="s">
        <v>15</v>
      </c>
      <c r="F254" s="10" t="s">
        <v>16</v>
      </c>
      <c r="G254" s="14">
        <v>80</v>
      </c>
      <c r="H254" s="12" t="s">
        <v>17</v>
      </c>
      <c r="I254" s="12" t="s">
        <v>299</v>
      </c>
    </row>
    <row r="255" s="2" customFormat="1" ht="90" customHeight="1" spans="1:9">
      <c r="A255" s="12" t="s">
        <v>296</v>
      </c>
      <c r="B255" s="12" t="s">
        <v>296</v>
      </c>
      <c r="C255" s="12" t="s">
        <v>306</v>
      </c>
      <c r="D255" s="12" t="s">
        <v>14</v>
      </c>
      <c r="E255" s="10" t="s">
        <v>15</v>
      </c>
      <c r="F255" s="10" t="s">
        <v>16</v>
      </c>
      <c r="G255" s="14">
        <v>10.5396</v>
      </c>
      <c r="H255" s="12" t="s">
        <v>17</v>
      </c>
      <c r="I255" s="12" t="s">
        <v>299</v>
      </c>
    </row>
    <row r="256" s="2" customFormat="1" ht="90" customHeight="1" spans="1:9">
      <c r="A256" s="12" t="s">
        <v>296</v>
      </c>
      <c r="B256" s="12" t="s">
        <v>296</v>
      </c>
      <c r="C256" s="12" t="s">
        <v>307</v>
      </c>
      <c r="D256" s="12" t="s">
        <v>14</v>
      </c>
      <c r="E256" s="10" t="s">
        <v>15</v>
      </c>
      <c r="F256" s="10" t="s">
        <v>16</v>
      </c>
      <c r="G256" s="14">
        <v>122.8</v>
      </c>
      <c r="H256" s="12" t="s">
        <v>17</v>
      </c>
      <c r="I256" s="12" t="s">
        <v>299</v>
      </c>
    </row>
    <row r="257" s="2" customFormat="1" ht="90" customHeight="1" spans="1:9">
      <c r="A257" s="12" t="s">
        <v>296</v>
      </c>
      <c r="B257" s="12" t="s">
        <v>296</v>
      </c>
      <c r="C257" s="12" t="s">
        <v>308</v>
      </c>
      <c r="D257" s="12" t="s">
        <v>14</v>
      </c>
      <c r="E257" s="10" t="s">
        <v>15</v>
      </c>
      <c r="F257" s="10" t="s">
        <v>16</v>
      </c>
      <c r="G257" s="14">
        <v>24.12</v>
      </c>
      <c r="H257" s="12" t="s">
        <v>17</v>
      </c>
      <c r="I257" s="12" t="s">
        <v>299</v>
      </c>
    </row>
    <row r="258" s="2" customFormat="1" ht="90" customHeight="1" spans="1:9">
      <c r="A258" s="12" t="s">
        <v>296</v>
      </c>
      <c r="B258" s="12" t="s">
        <v>296</v>
      </c>
      <c r="C258" s="12" t="s">
        <v>309</v>
      </c>
      <c r="D258" s="12" t="s">
        <v>14</v>
      </c>
      <c r="E258" s="10" t="s">
        <v>15</v>
      </c>
      <c r="F258" s="10" t="s">
        <v>16</v>
      </c>
      <c r="G258" s="14">
        <v>39.6</v>
      </c>
      <c r="H258" s="12" t="s">
        <v>17</v>
      </c>
      <c r="I258" s="12" t="s">
        <v>299</v>
      </c>
    </row>
    <row r="259" s="2" customFormat="1" ht="90" customHeight="1" spans="1:9">
      <c r="A259" s="12" t="s">
        <v>296</v>
      </c>
      <c r="B259" s="12" t="s">
        <v>296</v>
      </c>
      <c r="C259" s="12" t="s">
        <v>310</v>
      </c>
      <c r="D259" s="12" t="s">
        <v>14</v>
      </c>
      <c r="E259" s="10" t="s">
        <v>15</v>
      </c>
      <c r="F259" s="10" t="s">
        <v>16</v>
      </c>
      <c r="G259" s="14">
        <v>54.6</v>
      </c>
      <c r="H259" s="12" t="s">
        <v>17</v>
      </c>
      <c r="I259" s="12" t="s">
        <v>299</v>
      </c>
    </row>
    <row r="260" s="2" customFormat="1" ht="90" customHeight="1" spans="1:9">
      <c r="A260" s="12" t="s">
        <v>296</v>
      </c>
      <c r="B260" s="12" t="s">
        <v>296</v>
      </c>
      <c r="C260" s="12" t="s">
        <v>311</v>
      </c>
      <c r="D260" s="12" t="s">
        <v>14</v>
      </c>
      <c r="E260" s="10" t="s">
        <v>15</v>
      </c>
      <c r="F260" s="10" t="s">
        <v>16</v>
      </c>
      <c r="G260" s="14">
        <v>34.8</v>
      </c>
      <c r="H260" s="12" t="s">
        <v>17</v>
      </c>
      <c r="I260" s="12" t="s">
        <v>299</v>
      </c>
    </row>
    <row r="261" s="2" customFormat="1" ht="90" customHeight="1" spans="1:9">
      <c r="A261" s="12" t="s">
        <v>296</v>
      </c>
      <c r="B261" s="12" t="s">
        <v>296</v>
      </c>
      <c r="C261" s="12" t="s">
        <v>312</v>
      </c>
      <c r="D261" s="12" t="s">
        <v>14</v>
      </c>
      <c r="E261" s="10" t="s">
        <v>15</v>
      </c>
      <c r="F261" s="10" t="s">
        <v>16</v>
      </c>
      <c r="G261" s="14">
        <v>50</v>
      </c>
      <c r="H261" s="12" t="s">
        <v>17</v>
      </c>
      <c r="I261" s="12" t="s">
        <v>299</v>
      </c>
    </row>
    <row r="262" s="2" customFormat="1" ht="90" customHeight="1" spans="1:9">
      <c r="A262" s="12" t="s">
        <v>296</v>
      </c>
      <c r="B262" s="12" t="s">
        <v>296</v>
      </c>
      <c r="C262" s="12" t="s">
        <v>313</v>
      </c>
      <c r="D262" s="12" t="s">
        <v>14</v>
      </c>
      <c r="E262" s="10" t="s">
        <v>15</v>
      </c>
      <c r="F262" s="10" t="s">
        <v>314</v>
      </c>
      <c r="G262" s="14">
        <f>78.0747-76.0094</f>
        <v>2.06530000000001</v>
      </c>
      <c r="H262" s="12" t="s">
        <v>17</v>
      </c>
      <c r="I262" s="12" t="s">
        <v>299</v>
      </c>
    </row>
    <row r="263" s="2" customFormat="1" ht="90" customHeight="1" spans="1:9">
      <c r="A263" s="12" t="s">
        <v>296</v>
      </c>
      <c r="B263" s="12" t="s">
        <v>296</v>
      </c>
      <c r="C263" s="10" t="s">
        <v>315</v>
      </c>
      <c r="D263" s="12" t="s">
        <v>14</v>
      </c>
      <c r="E263" s="13" t="s">
        <v>15</v>
      </c>
      <c r="F263" s="10" t="s">
        <v>314</v>
      </c>
      <c r="G263" s="14">
        <v>60.2946</v>
      </c>
      <c r="H263" s="12" t="s">
        <v>17</v>
      </c>
      <c r="I263" s="12" t="s">
        <v>299</v>
      </c>
    </row>
    <row r="264" s="2" customFormat="1" ht="90" customHeight="1" spans="1:9">
      <c r="A264" s="12" t="s">
        <v>296</v>
      </c>
      <c r="B264" s="12" t="s">
        <v>296</v>
      </c>
      <c r="C264" s="12" t="s">
        <v>316</v>
      </c>
      <c r="D264" s="12" t="s">
        <v>14</v>
      </c>
      <c r="E264" s="10" t="s">
        <v>15</v>
      </c>
      <c r="F264" s="10" t="s">
        <v>317</v>
      </c>
      <c r="G264" s="14">
        <v>50</v>
      </c>
      <c r="H264" s="12" t="s">
        <v>17</v>
      </c>
      <c r="I264" s="12" t="s">
        <v>299</v>
      </c>
    </row>
    <row r="265" s="2" customFormat="1" ht="90" customHeight="1" spans="1:9">
      <c r="A265" s="12" t="s">
        <v>296</v>
      </c>
      <c r="B265" s="12" t="s">
        <v>296</v>
      </c>
      <c r="C265" s="12" t="s">
        <v>318</v>
      </c>
      <c r="D265" s="12" t="s">
        <v>14</v>
      </c>
      <c r="E265" s="10" t="s">
        <v>15</v>
      </c>
      <c r="F265" s="10" t="s">
        <v>317</v>
      </c>
      <c r="G265" s="14">
        <v>50</v>
      </c>
      <c r="H265" s="12" t="s">
        <v>17</v>
      </c>
      <c r="I265" s="12" t="s">
        <v>299</v>
      </c>
    </row>
    <row r="266" s="2" customFormat="1" ht="90" customHeight="1" spans="1:9">
      <c r="A266" s="12" t="s">
        <v>296</v>
      </c>
      <c r="B266" s="12" t="s">
        <v>296</v>
      </c>
      <c r="C266" s="12" t="s">
        <v>319</v>
      </c>
      <c r="D266" s="12" t="s">
        <v>14</v>
      </c>
      <c r="E266" s="10" t="s">
        <v>15</v>
      </c>
      <c r="F266" s="10" t="s">
        <v>16</v>
      </c>
      <c r="G266" s="14">
        <v>10.0966</v>
      </c>
      <c r="H266" s="12" t="s">
        <v>17</v>
      </c>
      <c r="I266" s="12" t="s">
        <v>299</v>
      </c>
    </row>
    <row r="267" s="2" customFormat="1" ht="90" customHeight="1" spans="1:9">
      <c r="A267" s="12" t="s">
        <v>296</v>
      </c>
      <c r="B267" s="12" t="s">
        <v>296</v>
      </c>
      <c r="C267" s="12" t="s">
        <v>320</v>
      </c>
      <c r="D267" s="12" t="s">
        <v>14</v>
      </c>
      <c r="E267" s="10" t="s">
        <v>15</v>
      </c>
      <c r="F267" s="10" t="s">
        <v>16</v>
      </c>
      <c r="G267" s="14">
        <v>10</v>
      </c>
      <c r="H267" s="12" t="s">
        <v>17</v>
      </c>
      <c r="I267" s="12" t="s">
        <v>299</v>
      </c>
    </row>
    <row r="268" s="2" customFormat="1" ht="90" customHeight="1" spans="1:9">
      <c r="A268" s="12" t="s">
        <v>296</v>
      </c>
      <c r="B268" s="12" t="s">
        <v>296</v>
      </c>
      <c r="C268" s="12" t="s">
        <v>321</v>
      </c>
      <c r="D268" s="12" t="s">
        <v>14</v>
      </c>
      <c r="E268" s="10" t="s">
        <v>15</v>
      </c>
      <c r="F268" s="10" t="s">
        <v>16</v>
      </c>
      <c r="G268" s="14">
        <v>19.5</v>
      </c>
      <c r="H268" s="12" t="s">
        <v>17</v>
      </c>
      <c r="I268" s="12" t="s">
        <v>299</v>
      </c>
    </row>
    <row r="269" s="2" customFormat="1" ht="90" customHeight="1" spans="1:9">
      <c r="A269" s="12" t="s">
        <v>296</v>
      </c>
      <c r="B269" s="12" t="s">
        <v>296</v>
      </c>
      <c r="C269" s="12" t="s">
        <v>322</v>
      </c>
      <c r="D269" s="12" t="s">
        <v>14</v>
      </c>
      <c r="E269" s="10" t="s">
        <v>15</v>
      </c>
      <c r="F269" s="10" t="s">
        <v>16</v>
      </c>
      <c r="G269" s="14">
        <v>15</v>
      </c>
      <c r="H269" s="12" t="s">
        <v>17</v>
      </c>
      <c r="I269" s="12" t="s">
        <v>299</v>
      </c>
    </row>
    <row r="270" s="2" customFormat="1" ht="90" customHeight="1" spans="1:9">
      <c r="A270" s="12" t="s">
        <v>296</v>
      </c>
      <c r="B270" s="12" t="s">
        <v>296</v>
      </c>
      <c r="C270" s="12" t="s">
        <v>323</v>
      </c>
      <c r="D270" s="12" t="s">
        <v>14</v>
      </c>
      <c r="E270" s="10" t="s">
        <v>15</v>
      </c>
      <c r="F270" s="10" t="s">
        <v>16</v>
      </c>
      <c r="G270" s="14">
        <v>26.620065</v>
      </c>
      <c r="H270" s="12" t="s">
        <v>17</v>
      </c>
      <c r="I270" s="12" t="s">
        <v>299</v>
      </c>
    </row>
    <row r="271" s="2" customFormat="1" ht="90" customHeight="1" spans="1:9">
      <c r="A271" s="12" t="s">
        <v>296</v>
      </c>
      <c r="B271" s="12" t="s">
        <v>296</v>
      </c>
      <c r="C271" s="12" t="s">
        <v>324</v>
      </c>
      <c r="D271" s="12" t="s">
        <v>14</v>
      </c>
      <c r="E271" s="10" t="s">
        <v>15</v>
      </c>
      <c r="F271" s="10" t="s">
        <v>16</v>
      </c>
      <c r="G271" s="14">
        <v>0.9903</v>
      </c>
      <c r="H271" s="12" t="s">
        <v>17</v>
      </c>
      <c r="I271" s="12" t="s">
        <v>299</v>
      </c>
    </row>
    <row r="272" s="2" customFormat="1" ht="90" customHeight="1" spans="1:9">
      <c r="A272" s="12" t="s">
        <v>296</v>
      </c>
      <c r="B272" s="12" t="s">
        <v>296</v>
      </c>
      <c r="C272" s="12" t="s">
        <v>323</v>
      </c>
      <c r="D272" s="12" t="s">
        <v>14</v>
      </c>
      <c r="E272" s="10" t="s">
        <v>15</v>
      </c>
      <c r="F272" s="10" t="s">
        <v>16</v>
      </c>
      <c r="G272" s="14">
        <v>13.0567</v>
      </c>
      <c r="H272" s="12" t="s">
        <v>17</v>
      </c>
      <c r="I272" s="12" t="s">
        <v>299</v>
      </c>
    </row>
    <row r="273" s="2" customFormat="1" ht="90" customHeight="1" spans="1:9">
      <c r="A273" s="12" t="s">
        <v>296</v>
      </c>
      <c r="B273" s="12" t="s">
        <v>296</v>
      </c>
      <c r="C273" s="12" t="s">
        <v>325</v>
      </c>
      <c r="D273" s="12" t="s">
        <v>14</v>
      </c>
      <c r="E273" s="10" t="s">
        <v>15</v>
      </c>
      <c r="F273" s="10" t="s">
        <v>16</v>
      </c>
      <c r="G273" s="14">
        <v>44</v>
      </c>
      <c r="H273" s="12" t="s">
        <v>17</v>
      </c>
      <c r="I273" s="12" t="s">
        <v>299</v>
      </c>
    </row>
    <row r="274" s="2" customFormat="1" ht="90" customHeight="1" spans="1:9">
      <c r="A274" s="12" t="s">
        <v>296</v>
      </c>
      <c r="B274" s="12" t="s">
        <v>296</v>
      </c>
      <c r="C274" s="12" t="s">
        <v>326</v>
      </c>
      <c r="D274" s="12" t="s">
        <v>14</v>
      </c>
      <c r="E274" s="10" t="s">
        <v>15</v>
      </c>
      <c r="F274" s="10" t="s">
        <v>16</v>
      </c>
      <c r="G274" s="14">
        <v>19.44</v>
      </c>
      <c r="H274" s="12" t="s">
        <v>17</v>
      </c>
      <c r="I274" s="12" t="s">
        <v>299</v>
      </c>
    </row>
    <row r="275" s="2" customFormat="1" ht="90" customHeight="1" spans="1:9">
      <c r="A275" s="12" t="s">
        <v>296</v>
      </c>
      <c r="B275" s="12" t="s">
        <v>296</v>
      </c>
      <c r="C275" s="12" t="s">
        <v>327</v>
      </c>
      <c r="D275" s="12" t="s">
        <v>14</v>
      </c>
      <c r="E275" s="10" t="s">
        <v>15</v>
      </c>
      <c r="F275" s="10" t="s">
        <v>16</v>
      </c>
      <c r="G275" s="14">
        <v>20.22</v>
      </c>
      <c r="H275" s="12" t="s">
        <v>17</v>
      </c>
      <c r="I275" s="12" t="s">
        <v>299</v>
      </c>
    </row>
    <row r="276" s="2" customFormat="1" ht="90" customHeight="1" spans="1:9">
      <c r="A276" s="12" t="s">
        <v>296</v>
      </c>
      <c r="B276" s="12" t="s">
        <v>296</v>
      </c>
      <c r="C276" s="10" t="s">
        <v>328</v>
      </c>
      <c r="D276" s="12" t="s">
        <v>14</v>
      </c>
      <c r="E276" s="13" t="s">
        <v>15</v>
      </c>
      <c r="F276" s="10" t="s">
        <v>329</v>
      </c>
      <c r="G276" s="14">
        <v>21.754988</v>
      </c>
      <c r="H276" s="12" t="s">
        <v>17</v>
      </c>
      <c r="I276" s="12" t="s">
        <v>299</v>
      </c>
    </row>
    <row r="277" s="2" customFormat="1" ht="90" customHeight="1" spans="1:9">
      <c r="A277" s="12" t="s">
        <v>296</v>
      </c>
      <c r="B277" s="12" t="s">
        <v>296</v>
      </c>
      <c r="C277" s="10" t="s">
        <v>330</v>
      </c>
      <c r="D277" s="12" t="s">
        <v>14</v>
      </c>
      <c r="E277" s="13" t="s">
        <v>15</v>
      </c>
      <c r="F277" s="10" t="s">
        <v>329</v>
      </c>
      <c r="G277" s="14">
        <v>15.07582</v>
      </c>
      <c r="H277" s="12" t="s">
        <v>17</v>
      </c>
      <c r="I277" s="12" t="s">
        <v>299</v>
      </c>
    </row>
    <row r="278" s="2" customFormat="1" ht="90" customHeight="1" spans="1:9">
      <c r="A278" s="12" t="s">
        <v>296</v>
      </c>
      <c r="B278" s="12" t="s">
        <v>296</v>
      </c>
      <c r="C278" s="10" t="s">
        <v>331</v>
      </c>
      <c r="D278" s="12" t="s">
        <v>14</v>
      </c>
      <c r="E278" s="13" t="s">
        <v>15</v>
      </c>
      <c r="F278" s="10" t="s">
        <v>329</v>
      </c>
      <c r="G278" s="14">
        <v>39.96372</v>
      </c>
      <c r="H278" s="12" t="s">
        <v>17</v>
      </c>
      <c r="I278" s="12" t="s">
        <v>299</v>
      </c>
    </row>
    <row r="279" s="2" customFormat="1" ht="90" customHeight="1" spans="1:9">
      <c r="A279" s="12" t="s">
        <v>296</v>
      </c>
      <c r="B279" s="12" t="s">
        <v>296</v>
      </c>
      <c r="C279" s="10" t="s">
        <v>332</v>
      </c>
      <c r="D279" s="12" t="s">
        <v>14</v>
      </c>
      <c r="E279" s="13" t="s">
        <v>15</v>
      </c>
      <c r="F279" s="10" t="s">
        <v>16</v>
      </c>
      <c r="G279" s="14">
        <v>26.861474</v>
      </c>
      <c r="H279" s="12" t="s">
        <v>17</v>
      </c>
      <c r="I279" s="12" t="s">
        <v>299</v>
      </c>
    </row>
    <row r="280" s="2" customFormat="1" ht="90" customHeight="1" spans="1:9">
      <c r="A280" s="12" t="s">
        <v>296</v>
      </c>
      <c r="B280" s="12" t="s">
        <v>296</v>
      </c>
      <c r="C280" s="12" t="s">
        <v>333</v>
      </c>
      <c r="D280" s="12" t="s">
        <v>14</v>
      </c>
      <c r="E280" s="10" t="s">
        <v>15</v>
      </c>
      <c r="F280" s="10" t="s">
        <v>16</v>
      </c>
      <c r="G280" s="14">
        <v>16.0104</v>
      </c>
      <c r="H280" s="12" t="s">
        <v>17</v>
      </c>
      <c r="I280" s="12" t="s">
        <v>299</v>
      </c>
    </row>
    <row r="281" s="2" customFormat="1" ht="90" customHeight="1" spans="1:9">
      <c r="A281" s="12" t="s">
        <v>296</v>
      </c>
      <c r="B281" s="12" t="s">
        <v>296</v>
      </c>
      <c r="C281" s="10" t="s">
        <v>334</v>
      </c>
      <c r="D281" s="12" t="s">
        <v>14</v>
      </c>
      <c r="E281" s="13" t="s">
        <v>15</v>
      </c>
      <c r="F281" s="10" t="s">
        <v>16</v>
      </c>
      <c r="G281" s="14">
        <v>6.57</v>
      </c>
      <c r="H281" s="12" t="s">
        <v>17</v>
      </c>
      <c r="I281" s="12" t="s">
        <v>299</v>
      </c>
    </row>
    <row r="282" s="2" customFormat="1" ht="90" customHeight="1" spans="1:9">
      <c r="A282" s="12" t="s">
        <v>296</v>
      </c>
      <c r="B282" s="12" t="s">
        <v>296</v>
      </c>
      <c r="C282" s="10" t="s">
        <v>335</v>
      </c>
      <c r="D282" s="12" t="s">
        <v>14</v>
      </c>
      <c r="E282" s="13" t="s">
        <v>15</v>
      </c>
      <c r="F282" s="10" t="s">
        <v>16</v>
      </c>
      <c r="G282" s="14">
        <v>14.8</v>
      </c>
      <c r="H282" s="12" t="s">
        <v>17</v>
      </c>
      <c r="I282" s="12" t="s">
        <v>299</v>
      </c>
    </row>
    <row r="283" s="2" customFormat="1" ht="90" customHeight="1" spans="1:9">
      <c r="A283" s="12" t="s">
        <v>296</v>
      </c>
      <c r="B283" s="12" t="s">
        <v>296</v>
      </c>
      <c r="C283" s="10" t="s">
        <v>336</v>
      </c>
      <c r="D283" s="12" t="s">
        <v>14</v>
      </c>
      <c r="E283" s="13" t="s">
        <v>15</v>
      </c>
      <c r="F283" s="10" t="s">
        <v>16</v>
      </c>
      <c r="G283" s="14">
        <v>14.5</v>
      </c>
      <c r="H283" s="12" t="s">
        <v>17</v>
      </c>
      <c r="I283" s="12" t="s">
        <v>299</v>
      </c>
    </row>
    <row r="284" s="2" customFormat="1" ht="90" customHeight="1" spans="1:9">
      <c r="A284" s="12" t="s">
        <v>296</v>
      </c>
      <c r="B284" s="12" t="s">
        <v>296</v>
      </c>
      <c r="C284" s="10" t="s">
        <v>337</v>
      </c>
      <c r="D284" s="12" t="s">
        <v>14</v>
      </c>
      <c r="E284" s="13" t="s">
        <v>15</v>
      </c>
      <c r="F284" s="10"/>
      <c r="G284" s="14">
        <v>37.488</v>
      </c>
      <c r="H284" s="12" t="s">
        <v>17</v>
      </c>
      <c r="I284" s="12" t="s">
        <v>299</v>
      </c>
    </row>
    <row r="285" s="2" customFormat="1" ht="90" customHeight="1" spans="1:9">
      <c r="A285" s="12" t="s">
        <v>296</v>
      </c>
      <c r="B285" s="12" t="s">
        <v>296</v>
      </c>
      <c r="C285" s="10" t="s">
        <v>338</v>
      </c>
      <c r="D285" s="12" t="s">
        <v>14</v>
      </c>
      <c r="E285" s="13" t="s">
        <v>15</v>
      </c>
      <c r="F285" s="10" t="s">
        <v>16</v>
      </c>
      <c r="G285" s="14">
        <v>12</v>
      </c>
      <c r="H285" s="12" t="s">
        <v>17</v>
      </c>
      <c r="I285" s="12" t="s">
        <v>299</v>
      </c>
    </row>
    <row r="286" s="2" customFormat="1" ht="90" customHeight="1" spans="1:9">
      <c r="A286" s="12" t="s">
        <v>296</v>
      </c>
      <c r="B286" s="12" t="s">
        <v>296</v>
      </c>
      <c r="C286" s="10" t="s">
        <v>339</v>
      </c>
      <c r="D286" s="12" t="s">
        <v>14</v>
      </c>
      <c r="E286" s="13" t="s">
        <v>15</v>
      </c>
      <c r="F286" s="10" t="s">
        <v>16</v>
      </c>
      <c r="G286" s="14">
        <v>17.2</v>
      </c>
      <c r="H286" s="12" t="s">
        <v>17</v>
      </c>
      <c r="I286" s="12" t="s">
        <v>299</v>
      </c>
    </row>
    <row r="287" s="2" customFormat="1" ht="90" customHeight="1" spans="1:9">
      <c r="A287" s="12" t="s">
        <v>296</v>
      </c>
      <c r="B287" s="12" t="s">
        <v>296</v>
      </c>
      <c r="C287" s="10" t="s">
        <v>340</v>
      </c>
      <c r="D287" s="12" t="s">
        <v>14</v>
      </c>
      <c r="E287" s="13" t="s">
        <v>15</v>
      </c>
      <c r="F287" s="10" t="s">
        <v>16</v>
      </c>
      <c r="G287" s="14">
        <v>51.0372</v>
      </c>
      <c r="H287" s="12" t="s">
        <v>17</v>
      </c>
      <c r="I287" s="12" t="s">
        <v>299</v>
      </c>
    </row>
    <row r="288" s="2" customFormat="1" ht="90" customHeight="1" spans="1:9">
      <c r="A288" s="12" t="s">
        <v>296</v>
      </c>
      <c r="B288" s="12" t="s">
        <v>296</v>
      </c>
      <c r="C288" s="10" t="s">
        <v>341</v>
      </c>
      <c r="D288" s="12" t="s">
        <v>14</v>
      </c>
      <c r="E288" s="13" t="s">
        <v>15</v>
      </c>
      <c r="F288" s="10" t="s">
        <v>16</v>
      </c>
      <c r="G288" s="14">
        <v>15.136</v>
      </c>
      <c r="H288" s="12" t="s">
        <v>17</v>
      </c>
      <c r="I288" s="12" t="s">
        <v>299</v>
      </c>
    </row>
    <row r="289" s="2" customFormat="1" ht="90" customHeight="1" spans="1:9">
      <c r="A289" s="12" t="s">
        <v>296</v>
      </c>
      <c r="B289" s="12" t="s">
        <v>296</v>
      </c>
      <c r="C289" s="10" t="s">
        <v>342</v>
      </c>
      <c r="D289" s="12" t="s">
        <v>14</v>
      </c>
      <c r="E289" s="13" t="s">
        <v>15</v>
      </c>
      <c r="F289" s="10" t="s">
        <v>16</v>
      </c>
      <c r="G289" s="14">
        <v>12.5</v>
      </c>
      <c r="H289" s="12" t="s">
        <v>17</v>
      </c>
      <c r="I289" s="12" t="s">
        <v>299</v>
      </c>
    </row>
    <row r="290" s="2" customFormat="1" ht="90" customHeight="1" spans="1:9">
      <c r="A290" s="12" t="s">
        <v>296</v>
      </c>
      <c r="B290" s="12" t="s">
        <v>296</v>
      </c>
      <c r="C290" s="10" t="s">
        <v>343</v>
      </c>
      <c r="D290" s="12" t="s">
        <v>14</v>
      </c>
      <c r="E290" s="10" t="s">
        <v>15</v>
      </c>
      <c r="F290" s="10" t="s">
        <v>21</v>
      </c>
      <c r="G290" s="14">
        <v>44.2</v>
      </c>
      <c r="H290" s="12" t="s">
        <v>17</v>
      </c>
      <c r="I290" s="12" t="s">
        <v>299</v>
      </c>
    </row>
    <row r="291" s="2" customFormat="1" ht="90" customHeight="1" spans="1:9">
      <c r="A291" s="12" t="s">
        <v>296</v>
      </c>
      <c r="B291" s="12" t="s">
        <v>296</v>
      </c>
      <c r="C291" s="10" t="s">
        <v>344</v>
      </c>
      <c r="D291" s="12" t="s">
        <v>14</v>
      </c>
      <c r="E291" s="10" t="s">
        <v>345</v>
      </c>
      <c r="F291" s="10" t="s">
        <v>32</v>
      </c>
      <c r="G291" s="14">
        <v>100</v>
      </c>
      <c r="H291" s="12" t="s">
        <v>17</v>
      </c>
      <c r="I291" s="12" t="s">
        <v>299</v>
      </c>
    </row>
    <row r="292" s="2" customFormat="1" ht="90" customHeight="1" spans="1:9">
      <c r="A292" s="12" t="s">
        <v>296</v>
      </c>
      <c r="B292" s="12" t="s">
        <v>296</v>
      </c>
      <c r="C292" s="10" t="s">
        <v>346</v>
      </c>
      <c r="D292" s="12" t="s">
        <v>14</v>
      </c>
      <c r="E292" s="10" t="s">
        <v>345</v>
      </c>
      <c r="F292" s="10" t="s">
        <v>32</v>
      </c>
      <c r="G292" s="14">
        <v>103.2952</v>
      </c>
      <c r="H292" s="12" t="s">
        <v>17</v>
      </c>
      <c r="I292" s="12" t="s">
        <v>299</v>
      </c>
    </row>
    <row r="293" s="2" customFormat="1" ht="90" customHeight="1" spans="1:9">
      <c r="A293" s="12" t="s">
        <v>296</v>
      </c>
      <c r="B293" s="12" t="s">
        <v>296</v>
      </c>
      <c r="C293" s="10" t="s">
        <v>347</v>
      </c>
      <c r="D293" s="12" t="s">
        <v>14</v>
      </c>
      <c r="E293" s="10" t="s">
        <v>15</v>
      </c>
      <c r="F293" s="10" t="s">
        <v>53</v>
      </c>
      <c r="G293" s="14">
        <v>358.9578</v>
      </c>
      <c r="H293" s="12" t="s">
        <v>17</v>
      </c>
      <c r="I293" s="12" t="s">
        <v>299</v>
      </c>
    </row>
    <row r="294" s="2" customFormat="1" ht="90" customHeight="1" spans="1:9">
      <c r="A294" s="12" t="s">
        <v>296</v>
      </c>
      <c r="B294" s="12" t="s">
        <v>348</v>
      </c>
      <c r="C294" s="12" t="s">
        <v>349</v>
      </c>
      <c r="D294" s="12" t="s">
        <v>14</v>
      </c>
      <c r="E294" s="10" t="s">
        <v>350</v>
      </c>
      <c r="F294" s="10" t="s">
        <v>351</v>
      </c>
      <c r="G294" s="14">
        <v>12</v>
      </c>
      <c r="H294" s="12" t="s">
        <v>17</v>
      </c>
      <c r="I294" s="12" t="s">
        <v>299</v>
      </c>
    </row>
    <row r="295" s="2" customFormat="1" ht="90" customHeight="1" spans="1:9">
      <c r="A295" s="12" t="s">
        <v>296</v>
      </c>
      <c r="B295" s="12" t="s">
        <v>348</v>
      </c>
      <c r="C295" s="12" t="s">
        <v>352</v>
      </c>
      <c r="D295" s="12" t="s">
        <v>14</v>
      </c>
      <c r="E295" s="10" t="s">
        <v>350</v>
      </c>
      <c r="F295" s="10" t="s">
        <v>16</v>
      </c>
      <c r="G295" s="14">
        <v>10</v>
      </c>
      <c r="H295" s="12" t="s">
        <v>17</v>
      </c>
      <c r="I295" s="12" t="s">
        <v>299</v>
      </c>
    </row>
    <row r="296" s="2" customFormat="1" ht="90" customHeight="1" spans="1:9">
      <c r="A296" s="12" t="s">
        <v>296</v>
      </c>
      <c r="B296" s="12" t="s">
        <v>348</v>
      </c>
      <c r="C296" s="12" t="s">
        <v>353</v>
      </c>
      <c r="D296" s="12" t="s">
        <v>14</v>
      </c>
      <c r="E296" s="10" t="s">
        <v>350</v>
      </c>
      <c r="F296" s="10" t="s">
        <v>214</v>
      </c>
      <c r="G296" s="14">
        <v>7.2115</v>
      </c>
      <c r="H296" s="12" t="s">
        <v>17</v>
      </c>
      <c r="I296" s="12" t="s">
        <v>299</v>
      </c>
    </row>
    <row r="297" s="2" customFormat="1" ht="90" customHeight="1" spans="1:9">
      <c r="A297" s="12" t="s">
        <v>296</v>
      </c>
      <c r="B297" s="12" t="s">
        <v>354</v>
      </c>
      <c r="C297" s="12" t="s">
        <v>355</v>
      </c>
      <c r="D297" s="12" t="s">
        <v>14</v>
      </c>
      <c r="E297" s="10" t="s">
        <v>356</v>
      </c>
      <c r="F297" s="10" t="s">
        <v>16</v>
      </c>
      <c r="G297" s="14">
        <v>6</v>
      </c>
      <c r="H297" s="12" t="s">
        <v>17</v>
      </c>
      <c r="I297" s="12" t="s">
        <v>299</v>
      </c>
    </row>
    <row r="298" s="2" customFormat="1" ht="90" customHeight="1" spans="1:9">
      <c r="A298" s="12" t="s">
        <v>296</v>
      </c>
      <c r="B298" s="12" t="s">
        <v>354</v>
      </c>
      <c r="C298" s="12" t="s">
        <v>357</v>
      </c>
      <c r="D298" s="12" t="s">
        <v>14</v>
      </c>
      <c r="E298" s="10" t="s">
        <v>356</v>
      </c>
      <c r="F298" s="10" t="s">
        <v>16</v>
      </c>
      <c r="G298" s="14">
        <v>12</v>
      </c>
      <c r="H298" s="12" t="s">
        <v>17</v>
      </c>
      <c r="I298" s="12" t="s">
        <v>299</v>
      </c>
    </row>
    <row r="299" s="2" customFormat="1" ht="90" customHeight="1" spans="1:9">
      <c r="A299" s="12" t="s">
        <v>296</v>
      </c>
      <c r="B299" s="12" t="s">
        <v>354</v>
      </c>
      <c r="C299" s="12" t="s">
        <v>358</v>
      </c>
      <c r="D299" s="12" t="s">
        <v>14</v>
      </c>
      <c r="E299" s="10" t="s">
        <v>356</v>
      </c>
      <c r="F299" s="10" t="s">
        <v>16</v>
      </c>
      <c r="G299" s="14">
        <v>11</v>
      </c>
      <c r="H299" s="12" t="s">
        <v>17</v>
      </c>
      <c r="I299" s="12" t="s">
        <v>299</v>
      </c>
    </row>
    <row r="300" s="2" customFormat="1" ht="90" customHeight="1" spans="1:9">
      <c r="A300" s="12" t="s">
        <v>296</v>
      </c>
      <c r="B300" s="12" t="s">
        <v>354</v>
      </c>
      <c r="C300" s="12" t="s">
        <v>359</v>
      </c>
      <c r="D300" s="12" t="s">
        <v>14</v>
      </c>
      <c r="E300" s="10" t="s">
        <v>356</v>
      </c>
      <c r="F300" s="10" t="s">
        <v>16</v>
      </c>
      <c r="G300" s="14">
        <v>7.5804</v>
      </c>
      <c r="H300" s="12" t="s">
        <v>17</v>
      </c>
      <c r="I300" s="12" t="s">
        <v>299</v>
      </c>
    </row>
    <row r="301" s="2" customFormat="1" ht="90" customHeight="1" spans="1:9">
      <c r="A301" s="12" t="s">
        <v>296</v>
      </c>
      <c r="B301" s="12" t="s">
        <v>354</v>
      </c>
      <c r="C301" s="12" t="s">
        <v>360</v>
      </c>
      <c r="D301" s="12" t="s">
        <v>14</v>
      </c>
      <c r="E301" s="10" t="s">
        <v>356</v>
      </c>
      <c r="F301" s="10" t="s">
        <v>16</v>
      </c>
      <c r="G301" s="14">
        <v>20</v>
      </c>
      <c r="H301" s="12" t="s">
        <v>17</v>
      </c>
      <c r="I301" s="12" t="s">
        <v>299</v>
      </c>
    </row>
    <row r="302" s="2" customFormat="1" ht="90" customHeight="1" spans="1:9">
      <c r="A302" s="12" t="s">
        <v>296</v>
      </c>
      <c r="B302" s="12" t="s">
        <v>354</v>
      </c>
      <c r="C302" s="12" t="s">
        <v>361</v>
      </c>
      <c r="D302" s="12" t="s">
        <v>14</v>
      </c>
      <c r="E302" s="10" t="s">
        <v>356</v>
      </c>
      <c r="F302" s="10" t="s">
        <v>16</v>
      </c>
      <c r="G302" s="14">
        <v>8.59592</v>
      </c>
      <c r="H302" s="12" t="s">
        <v>17</v>
      </c>
      <c r="I302" s="12" t="s">
        <v>299</v>
      </c>
    </row>
    <row r="303" s="2" customFormat="1" ht="90" customHeight="1" spans="1:9">
      <c r="A303" s="12" t="s">
        <v>296</v>
      </c>
      <c r="B303" s="12" t="s">
        <v>354</v>
      </c>
      <c r="C303" s="12" t="s">
        <v>362</v>
      </c>
      <c r="D303" s="12" t="s">
        <v>14</v>
      </c>
      <c r="E303" s="10" t="s">
        <v>356</v>
      </c>
      <c r="F303" s="10" t="s">
        <v>16</v>
      </c>
      <c r="G303" s="14">
        <v>9.994</v>
      </c>
      <c r="H303" s="12" t="s">
        <v>17</v>
      </c>
      <c r="I303" s="12" t="s">
        <v>299</v>
      </c>
    </row>
    <row r="304" s="2" customFormat="1" ht="90" customHeight="1" spans="1:9">
      <c r="A304" s="12" t="s">
        <v>296</v>
      </c>
      <c r="B304" s="12" t="s">
        <v>354</v>
      </c>
      <c r="C304" s="10" t="s">
        <v>363</v>
      </c>
      <c r="D304" s="12" t="s">
        <v>14</v>
      </c>
      <c r="E304" s="10" t="s">
        <v>356</v>
      </c>
      <c r="F304" s="10" t="s">
        <v>16</v>
      </c>
      <c r="G304" s="14">
        <v>45</v>
      </c>
      <c r="H304" s="12" t="s">
        <v>17</v>
      </c>
      <c r="I304" s="12" t="s">
        <v>299</v>
      </c>
    </row>
    <row r="305" s="2" customFormat="1" ht="90" customHeight="1" spans="1:9">
      <c r="A305" s="12" t="s">
        <v>296</v>
      </c>
      <c r="B305" s="12" t="s">
        <v>364</v>
      </c>
      <c r="C305" s="12" t="s">
        <v>365</v>
      </c>
      <c r="D305" s="12" t="s">
        <v>14</v>
      </c>
      <c r="E305" s="10" t="s">
        <v>366</v>
      </c>
      <c r="F305" s="10" t="s">
        <v>367</v>
      </c>
      <c r="G305" s="14">
        <v>28.56</v>
      </c>
      <c r="H305" s="12" t="s">
        <v>17</v>
      </c>
      <c r="I305" s="12" t="s">
        <v>299</v>
      </c>
    </row>
    <row r="306" s="2" customFormat="1" ht="90" customHeight="1" spans="1:9">
      <c r="A306" s="12" t="s">
        <v>296</v>
      </c>
      <c r="B306" s="12" t="s">
        <v>364</v>
      </c>
      <c r="C306" s="12" t="s">
        <v>368</v>
      </c>
      <c r="D306" s="12" t="s">
        <v>14</v>
      </c>
      <c r="E306" s="10" t="s">
        <v>366</v>
      </c>
      <c r="F306" s="10" t="s">
        <v>16</v>
      </c>
      <c r="G306" s="14">
        <v>3.9983</v>
      </c>
      <c r="H306" s="12" t="s">
        <v>17</v>
      </c>
      <c r="I306" s="12" t="s">
        <v>299</v>
      </c>
    </row>
    <row r="307" s="2" customFormat="1" ht="90" customHeight="1" spans="1:9">
      <c r="A307" s="12" t="s">
        <v>296</v>
      </c>
      <c r="B307" s="12" t="s">
        <v>369</v>
      </c>
      <c r="C307" s="12" t="s">
        <v>305</v>
      </c>
      <c r="D307" s="12" t="s">
        <v>14</v>
      </c>
      <c r="E307" s="10" t="s">
        <v>356</v>
      </c>
      <c r="F307" s="10" t="s">
        <v>16</v>
      </c>
      <c r="G307" s="14">
        <v>10</v>
      </c>
      <c r="H307" s="12" t="s">
        <v>17</v>
      </c>
      <c r="I307" s="12" t="s">
        <v>299</v>
      </c>
    </row>
    <row r="308" s="2" customFormat="1" ht="90" customHeight="1" spans="1:9">
      <c r="A308" s="12" t="s">
        <v>296</v>
      </c>
      <c r="B308" s="12" t="s">
        <v>369</v>
      </c>
      <c r="C308" s="12" t="s">
        <v>370</v>
      </c>
      <c r="D308" s="12" t="s">
        <v>14</v>
      </c>
      <c r="E308" s="10" t="s">
        <v>356</v>
      </c>
      <c r="F308" s="10" t="s">
        <v>16</v>
      </c>
      <c r="G308" s="14">
        <v>9.6</v>
      </c>
      <c r="H308" s="12" t="s">
        <v>17</v>
      </c>
      <c r="I308" s="12" t="s">
        <v>299</v>
      </c>
    </row>
    <row r="309" s="2" customFormat="1" ht="90" customHeight="1" spans="1:9">
      <c r="A309" s="12" t="s">
        <v>296</v>
      </c>
      <c r="B309" s="12" t="s">
        <v>369</v>
      </c>
      <c r="C309" s="12" t="s">
        <v>371</v>
      </c>
      <c r="D309" s="12" t="s">
        <v>14</v>
      </c>
      <c r="E309" s="10" t="s">
        <v>356</v>
      </c>
      <c r="F309" s="10" t="s">
        <v>16</v>
      </c>
      <c r="G309" s="14">
        <v>2</v>
      </c>
      <c r="H309" s="12" t="s">
        <v>17</v>
      </c>
      <c r="I309" s="12" t="s">
        <v>299</v>
      </c>
    </row>
    <row r="310" s="2" customFormat="1" ht="90" customHeight="1" spans="1:9">
      <c r="A310" s="12" t="s">
        <v>296</v>
      </c>
      <c r="B310" s="12" t="s">
        <v>369</v>
      </c>
      <c r="C310" s="12" t="s">
        <v>372</v>
      </c>
      <c r="D310" s="12" t="s">
        <v>14</v>
      </c>
      <c r="E310" s="10" t="s">
        <v>356</v>
      </c>
      <c r="F310" s="10" t="s">
        <v>16</v>
      </c>
      <c r="G310" s="14">
        <v>6.9</v>
      </c>
      <c r="H310" s="12" t="s">
        <v>17</v>
      </c>
      <c r="I310" s="12" t="s">
        <v>299</v>
      </c>
    </row>
    <row r="311" s="2" customFormat="1" ht="90" customHeight="1" spans="1:9">
      <c r="A311" s="12" t="s">
        <v>296</v>
      </c>
      <c r="B311" s="12" t="s">
        <v>373</v>
      </c>
      <c r="C311" s="12" t="s">
        <v>374</v>
      </c>
      <c r="D311" s="12" t="s">
        <v>14</v>
      </c>
      <c r="E311" s="10" t="s">
        <v>375</v>
      </c>
      <c r="F311" s="10" t="s">
        <v>16</v>
      </c>
      <c r="G311" s="14">
        <v>0.923</v>
      </c>
      <c r="H311" s="12" t="s">
        <v>17</v>
      </c>
      <c r="I311" s="12" t="s">
        <v>299</v>
      </c>
    </row>
    <row r="312" s="2" customFormat="1" ht="90" customHeight="1" spans="1:9">
      <c r="A312" s="12" t="s">
        <v>296</v>
      </c>
      <c r="B312" s="12" t="s">
        <v>373</v>
      </c>
      <c r="C312" s="10" t="s">
        <v>376</v>
      </c>
      <c r="D312" s="12" t="s">
        <v>14</v>
      </c>
      <c r="E312" s="10" t="s">
        <v>377</v>
      </c>
      <c r="F312" s="12" t="s">
        <v>26</v>
      </c>
      <c r="G312" s="14">
        <v>216.03</v>
      </c>
      <c r="H312" s="12" t="s">
        <v>17</v>
      </c>
      <c r="I312" s="12" t="s">
        <v>299</v>
      </c>
    </row>
    <row r="313" s="2" customFormat="1" ht="90" customHeight="1" spans="1:9">
      <c r="A313" s="12" t="s">
        <v>296</v>
      </c>
      <c r="B313" s="12" t="s">
        <v>373</v>
      </c>
      <c r="C313" s="10" t="s">
        <v>378</v>
      </c>
      <c r="D313" s="12" t="s">
        <v>14</v>
      </c>
      <c r="E313" s="10" t="s">
        <v>377</v>
      </c>
      <c r="F313" s="10" t="s">
        <v>26</v>
      </c>
      <c r="G313" s="9">
        <v>88.3</v>
      </c>
      <c r="H313" s="12" t="s">
        <v>17</v>
      </c>
      <c r="I313" s="12" t="s">
        <v>299</v>
      </c>
    </row>
    <row r="314" s="2" customFormat="1" ht="90" customHeight="1" spans="1:9">
      <c r="A314" s="12" t="s">
        <v>296</v>
      </c>
      <c r="B314" s="12" t="s">
        <v>373</v>
      </c>
      <c r="C314" s="12" t="s">
        <v>379</v>
      </c>
      <c r="D314" s="12" t="s">
        <v>14</v>
      </c>
      <c r="E314" s="10" t="s">
        <v>377</v>
      </c>
      <c r="F314" s="10" t="s">
        <v>26</v>
      </c>
      <c r="G314" s="14">
        <v>15.96</v>
      </c>
      <c r="H314" s="12" t="s">
        <v>17</v>
      </c>
      <c r="I314" s="12" t="s">
        <v>299</v>
      </c>
    </row>
    <row r="315" s="2" customFormat="1" ht="90" customHeight="1" spans="1:9">
      <c r="A315" s="12" t="s">
        <v>296</v>
      </c>
      <c r="B315" s="12" t="s">
        <v>373</v>
      </c>
      <c r="C315" s="12" t="s">
        <v>380</v>
      </c>
      <c r="D315" s="12" t="s">
        <v>14</v>
      </c>
      <c r="E315" s="10" t="s">
        <v>377</v>
      </c>
      <c r="F315" s="10" t="s">
        <v>53</v>
      </c>
      <c r="G315" s="14">
        <v>2.4</v>
      </c>
      <c r="H315" s="12" t="s">
        <v>17</v>
      </c>
      <c r="I315" s="12" t="s">
        <v>299</v>
      </c>
    </row>
    <row r="316" s="2" customFormat="1" ht="90" customHeight="1" spans="1:9">
      <c r="A316" s="12" t="s">
        <v>296</v>
      </c>
      <c r="B316" s="12" t="s">
        <v>373</v>
      </c>
      <c r="C316" s="12" t="s">
        <v>381</v>
      </c>
      <c r="D316" s="12" t="s">
        <v>14</v>
      </c>
      <c r="E316" s="10" t="s">
        <v>377</v>
      </c>
      <c r="F316" s="10" t="s">
        <v>53</v>
      </c>
      <c r="G316" s="14">
        <v>8</v>
      </c>
      <c r="H316" s="12" t="s">
        <v>17</v>
      </c>
      <c r="I316" s="12" t="s">
        <v>299</v>
      </c>
    </row>
    <row r="317" s="2" customFormat="1" ht="90" customHeight="1" spans="1:9">
      <c r="A317" s="12" t="s">
        <v>296</v>
      </c>
      <c r="B317" s="12" t="s">
        <v>373</v>
      </c>
      <c r="C317" s="12" t="s">
        <v>382</v>
      </c>
      <c r="D317" s="12" t="s">
        <v>14</v>
      </c>
      <c r="E317" s="10" t="s">
        <v>377</v>
      </c>
      <c r="F317" s="10" t="s">
        <v>53</v>
      </c>
      <c r="G317" s="14">
        <v>15</v>
      </c>
      <c r="H317" s="12" t="s">
        <v>17</v>
      </c>
      <c r="I317" s="12" t="s">
        <v>299</v>
      </c>
    </row>
    <row r="318" s="2" customFormat="1" ht="90" customHeight="1" spans="1:9">
      <c r="A318" s="12" t="s">
        <v>296</v>
      </c>
      <c r="B318" s="12" t="s">
        <v>373</v>
      </c>
      <c r="C318" s="10" t="s">
        <v>383</v>
      </c>
      <c r="D318" s="12" t="s">
        <v>14</v>
      </c>
      <c r="E318" s="10" t="s">
        <v>377</v>
      </c>
      <c r="F318" s="12" t="s">
        <v>26</v>
      </c>
      <c r="G318" s="9">
        <v>100</v>
      </c>
      <c r="H318" s="12" t="s">
        <v>17</v>
      </c>
      <c r="I318" s="12" t="s">
        <v>299</v>
      </c>
    </row>
    <row r="319" s="2" customFormat="1" ht="90" customHeight="1" spans="1:9">
      <c r="A319" s="12" t="s">
        <v>296</v>
      </c>
      <c r="B319" s="12" t="s">
        <v>373</v>
      </c>
      <c r="C319" s="12" t="s">
        <v>384</v>
      </c>
      <c r="D319" s="12" t="s">
        <v>14</v>
      </c>
      <c r="E319" s="10" t="s">
        <v>377</v>
      </c>
      <c r="F319" s="10" t="s">
        <v>53</v>
      </c>
      <c r="G319" s="14">
        <v>4.23</v>
      </c>
      <c r="H319" s="12" t="s">
        <v>17</v>
      </c>
      <c r="I319" s="12" t="s">
        <v>299</v>
      </c>
    </row>
    <row r="320" s="2" customFormat="1" ht="90" customHeight="1" spans="1:9">
      <c r="A320" s="12" t="s">
        <v>296</v>
      </c>
      <c r="B320" s="12" t="s">
        <v>373</v>
      </c>
      <c r="C320" s="12" t="s">
        <v>385</v>
      </c>
      <c r="D320" s="12" t="s">
        <v>14</v>
      </c>
      <c r="E320" s="10" t="s">
        <v>377</v>
      </c>
      <c r="F320" s="10" t="s">
        <v>26</v>
      </c>
      <c r="G320" s="14">
        <v>4.8</v>
      </c>
      <c r="H320" s="12" t="s">
        <v>17</v>
      </c>
      <c r="I320" s="12" t="s">
        <v>299</v>
      </c>
    </row>
    <row r="321" s="2" customFormat="1" ht="90" customHeight="1" spans="1:9">
      <c r="A321" s="12" t="s">
        <v>296</v>
      </c>
      <c r="B321" s="12" t="s">
        <v>373</v>
      </c>
      <c r="C321" s="12" t="s">
        <v>386</v>
      </c>
      <c r="D321" s="12" t="s">
        <v>14</v>
      </c>
      <c r="E321" s="10" t="s">
        <v>377</v>
      </c>
      <c r="F321" s="10" t="s">
        <v>367</v>
      </c>
      <c r="G321" s="14">
        <v>4.784</v>
      </c>
      <c r="H321" s="12" t="s">
        <v>17</v>
      </c>
      <c r="I321" s="12" t="s">
        <v>299</v>
      </c>
    </row>
    <row r="322" s="2" customFormat="1" ht="90" customHeight="1" spans="1:9">
      <c r="A322" s="12" t="s">
        <v>296</v>
      </c>
      <c r="B322" s="12" t="s">
        <v>373</v>
      </c>
      <c r="C322" s="12" t="s">
        <v>387</v>
      </c>
      <c r="D322" s="12" t="s">
        <v>14</v>
      </c>
      <c r="E322" s="10" t="s">
        <v>377</v>
      </c>
      <c r="F322" s="10" t="s">
        <v>16</v>
      </c>
      <c r="G322" s="14">
        <v>24</v>
      </c>
      <c r="H322" s="12" t="s">
        <v>17</v>
      </c>
      <c r="I322" s="12" t="s">
        <v>299</v>
      </c>
    </row>
    <row r="323" s="2" customFormat="1" ht="90" customHeight="1" spans="1:9">
      <c r="A323" s="12" t="s">
        <v>296</v>
      </c>
      <c r="B323" s="12" t="s">
        <v>373</v>
      </c>
      <c r="C323" s="12" t="s">
        <v>388</v>
      </c>
      <c r="D323" s="12" t="s">
        <v>14</v>
      </c>
      <c r="E323" s="10" t="s">
        <v>377</v>
      </c>
      <c r="F323" s="10" t="s">
        <v>26</v>
      </c>
      <c r="G323" s="14">
        <v>20</v>
      </c>
      <c r="H323" s="12" t="s">
        <v>17</v>
      </c>
      <c r="I323" s="12" t="s">
        <v>299</v>
      </c>
    </row>
    <row r="324" s="2" customFormat="1" ht="90" customHeight="1" spans="1:9">
      <c r="A324" s="12" t="s">
        <v>296</v>
      </c>
      <c r="B324" s="12" t="s">
        <v>373</v>
      </c>
      <c r="C324" s="10" t="s">
        <v>389</v>
      </c>
      <c r="D324" s="12" t="s">
        <v>14</v>
      </c>
      <c r="E324" s="10" t="s">
        <v>377</v>
      </c>
      <c r="F324" s="12" t="s">
        <v>26</v>
      </c>
      <c r="G324" s="9">
        <v>39.936</v>
      </c>
      <c r="H324" s="12" t="s">
        <v>17</v>
      </c>
      <c r="I324" s="12" t="s">
        <v>299</v>
      </c>
    </row>
    <row r="325" s="2" customFormat="1" ht="90" customHeight="1" spans="1:9">
      <c r="A325" s="12" t="s">
        <v>296</v>
      </c>
      <c r="B325" s="12" t="s">
        <v>373</v>
      </c>
      <c r="C325" s="10" t="s">
        <v>390</v>
      </c>
      <c r="D325" s="12" t="s">
        <v>14</v>
      </c>
      <c r="E325" s="10" t="s">
        <v>377</v>
      </c>
      <c r="F325" s="12" t="s">
        <v>26</v>
      </c>
      <c r="G325" s="9">
        <f>151.928-50</f>
        <v>101.928</v>
      </c>
      <c r="H325" s="12" t="s">
        <v>17</v>
      </c>
      <c r="I325" s="12" t="s">
        <v>299</v>
      </c>
    </row>
    <row r="326" s="2" customFormat="1" ht="90" customHeight="1" spans="1:9">
      <c r="A326" s="12" t="s">
        <v>296</v>
      </c>
      <c r="B326" s="12" t="s">
        <v>391</v>
      </c>
      <c r="C326" s="10" t="s">
        <v>392</v>
      </c>
      <c r="D326" s="12" t="s">
        <v>14</v>
      </c>
      <c r="E326" s="10" t="s">
        <v>377</v>
      </c>
      <c r="F326" s="12" t="s">
        <v>53</v>
      </c>
      <c r="G326" s="9">
        <v>28.7</v>
      </c>
      <c r="H326" s="12" t="s">
        <v>17</v>
      </c>
      <c r="I326" s="12" t="s">
        <v>299</v>
      </c>
    </row>
    <row r="327" s="2" customFormat="1" ht="90" customHeight="1" spans="1:9">
      <c r="A327" s="12" t="s">
        <v>296</v>
      </c>
      <c r="B327" s="12" t="s">
        <v>391</v>
      </c>
      <c r="C327" s="10" t="s">
        <v>393</v>
      </c>
      <c r="D327" s="12" t="s">
        <v>14</v>
      </c>
      <c r="E327" s="10" t="s">
        <v>377</v>
      </c>
      <c r="F327" s="12" t="s">
        <v>53</v>
      </c>
      <c r="G327" s="9">
        <v>36.4944</v>
      </c>
      <c r="H327" s="12" t="s">
        <v>17</v>
      </c>
      <c r="I327" s="12" t="s">
        <v>299</v>
      </c>
    </row>
    <row r="328" s="2" customFormat="1" ht="90" customHeight="1" spans="1:9">
      <c r="A328" s="12" t="s">
        <v>296</v>
      </c>
      <c r="B328" s="12" t="s">
        <v>391</v>
      </c>
      <c r="C328" s="10" t="s">
        <v>394</v>
      </c>
      <c r="D328" s="12" t="s">
        <v>14</v>
      </c>
      <c r="E328" s="10" t="s">
        <v>377</v>
      </c>
      <c r="F328" s="12" t="s">
        <v>53</v>
      </c>
      <c r="G328" s="9">
        <v>125</v>
      </c>
      <c r="H328" s="12" t="s">
        <v>17</v>
      </c>
      <c r="I328" s="12" t="s">
        <v>299</v>
      </c>
    </row>
    <row r="329" s="2" customFormat="1" ht="90" customHeight="1" spans="1:9">
      <c r="A329" s="12" t="s">
        <v>296</v>
      </c>
      <c r="B329" s="12" t="s">
        <v>391</v>
      </c>
      <c r="C329" s="12" t="s">
        <v>395</v>
      </c>
      <c r="D329" s="12" t="s">
        <v>14</v>
      </c>
      <c r="E329" s="10" t="s">
        <v>377</v>
      </c>
      <c r="F329" s="10" t="s">
        <v>396</v>
      </c>
      <c r="G329" s="14">
        <v>12</v>
      </c>
      <c r="H329" s="12" t="s">
        <v>17</v>
      </c>
      <c r="I329" s="12" t="s">
        <v>299</v>
      </c>
    </row>
    <row r="330" s="2" customFormat="1" ht="90" customHeight="1" spans="1:9">
      <c r="A330" s="12" t="s">
        <v>296</v>
      </c>
      <c r="B330" s="12" t="s">
        <v>397</v>
      </c>
      <c r="C330" s="10" t="s">
        <v>398</v>
      </c>
      <c r="D330" s="12" t="s">
        <v>14</v>
      </c>
      <c r="E330" s="12" t="s">
        <v>399</v>
      </c>
      <c r="F330" s="12" t="s">
        <v>400</v>
      </c>
      <c r="G330" s="9">
        <f>200-30-100</f>
        <v>70</v>
      </c>
      <c r="H330" s="12" t="s">
        <v>17</v>
      </c>
      <c r="I330" s="12" t="s">
        <v>299</v>
      </c>
    </row>
    <row r="331" s="2" customFormat="1" ht="90" customHeight="1" spans="1:9">
      <c r="A331" s="12" t="s">
        <v>296</v>
      </c>
      <c r="B331" s="12" t="s">
        <v>397</v>
      </c>
      <c r="C331" s="10" t="s">
        <v>401</v>
      </c>
      <c r="D331" s="12" t="s">
        <v>14</v>
      </c>
      <c r="E331" s="12" t="s">
        <v>399</v>
      </c>
      <c r="F331" s="12" t="s">
        <v>400</v>
      </c>
      <c r="G331" s="9">
        <v>50</v>
      </c>
      <c r="H331" s="12" t="s">
        <v>17</v>
      </c>
      <c r="I331" s="12" t="s">
        <v>299</v>
      </c>
    </row>
    <row r="332" s="2" customFormat="1" ht="90" customHeight="1" spans="1:9">
      <c r="A332" s="12" t="s">
        <v>296</v>
      </c>
      <c r="B332" s="12" t="s">
        <v>397</v>
      </c>
      <c r="C332" s="10" t="s">
        <v>402</v>
      </c>
      <c r="D332" s="12" t="s">
        <v>14</v>
      </c>
      <c r="E332" s="12" t="s">
        <v>399</v>
      </c>
      <c r="F332" s="12" t="s">
        <v>400</v>
      </c>
      <c r="G332" s="9">
        <v>60</v>
      </c>
      <c r="H332" s="12" t="s">
        <v>17</v>
      </c>
      <c r="I332" s="12" t="s">
        <v>299</v>
      </c>
    </row>
    <row r="333" s="2" customFormat="1" ht="90" customHeight="1" spans="1:9">
      <c r="A333" s="12" t="s">
        <v>296</v>
      </c>
      <c r="B333" s="12" t="s">
        <v>403</v>
      </c>
      <c r="C333" s="10" t="s">
        <v>404</v>
      </c>
      <c r="D333" s="12" t="s">
        <v>14</v>
      </c>
      <c r="E333" s="15" t="s">
        <v>405</v>
      </c>
      <c r="F333" s="12" t="s">
        <v>396</v>
      </c>
      <c r="G333" s="9">
        <v>40.2</v>
      </c>
      <c r="H333" s="12" t="s">
        <v>17</v>
      </c>
      <c r="I333" s="12" t="s">
        <v>299</v>
      </c>
    </row>
    <row r="334" s="2" customFormat="1" ht="90" customHeight="1" spans="1:9">
      <c r="A334" s="12" t="s">
        <v>296</v>
      </c>
      <c r="B334" s="12" t="s">
        <v>406</v>
      </c>
      <c r="C334" s="12" t="s">
        <v>407</v>
      </c>
      <c r="D334" s="12" t="s">
        <v>14</v>
      </c>
      <c r="E334" s="10" t="s">
        <v>15</v>
      </c>
      <c r="F334" s="12" t="s">
        <v>396</v>
      </c>
      <c r="G334" s="14">
        <v>10</v>
      </c>
      <c r="H334" s="12" t="s">
        <v>17</v>
      </c>
      <c r="I334" s="12" t="s">
        <v>299</v>
      </c>
    </row>
    <row r="335" s="2" customFormat="1" ht="90" customHeight="1" spans="1:9">
      <c r="A335" s="12" t="s">
        <v>296</v>
      </c>
      <c r="B335" s="12" t="s">
        <v>408</v>
      </c>
      <c r="C335" s="12" t="s">
        <v>69</v>
      </c>
      <c r="D335" s="12" t="s">
        <v>14</v>
      </c>
      <c r="E335" s="10" t="s">
        <v>409</v>
      </c>
      <c r="F335" s="10" t="s">
        <v>16</v>
      </c>
      <c r="G335" s="14">
        <v>2.56</v>
      </c>
      <c r="H335" s="12" t="s">
        <v>17</v>
      </c>
      <c r="I335" s="12" t="s">
        <v>299</v>
      </c>
    </row>
    <row r="336" s="2" customFormat="1" ht="90" customHeight="1" spans="1:9">
      <c r="A336" s="12" t="s">
        <v>296</v>
      </c>
      <c r="B336" s="12" t="s">
        <v>408</v>
      </c>
      <c r="C336" s="12" t="s">
        <v>410</v>
      </c>
      <c r="D336" s="12" t="s">
        <v>14</v>
      </c>
      <c r="E336" s="10" t="s">
        <v>409</v>
      </c>
      <c r="F336" s="10" t="s">
        <v>16</v>
      </c>
      <c r="G336" s="14">
        <v>9.72</v>
      </c>
      <c r="H336" s="12" t="s">
        <v>17</v>
      </c>
      <c r="I336" s="12" t="s">
        <v>299</v>
      </c>
    </row>
    <row r="337" s="2" customFormat="1" ht="90" customHeight="1" spans="1:9">
      <c r="A337" s="12" t="s">
        <v>296</v>
      </c>
      <c r="B337" s="12" t="s">
        <v>411</v>
      </c>
      <c r="C337" s="12" t="s">
        <v>412</v>
      </c>
      <c r="D337" s="12" t="s">
        <v>14</v>
      </c>
      <c r="E337" s="12" t="s">
        <v>413</v>
      </c>
      <c r="F337" s="10" t="s">
        <v>396</v>
      </c>
      <c r="G337" s="14">
        <v>80.91</v>
      </c>
      <c r="H337" s="12" t="s">
        <v>17</v>
      </c>
      <c r="I337" s="12" t="s">
        <v>299</v>
      </c>
    </row>
    <row r="338" s="2" customFormat="1" ht="90" customHeight="1" spans="1:9">
      <c r="A338" s="12" t="s">
        <v>296</v>
      </c>
      <c r="B338" s="12" t="s">
        <v>414</v>
      </c>
      <c r="C338" s="10" t="s">
        <v>415</v>
      </c>
      <c r="D338" s="12" t="s">
        <v>14</v>
      </c>
      <c r="E338" s="12" t="s">
        <v>413</v>
      </c>
      <c r="F338" s="10" t="s">
        <v>32</v>
      </c>
      <c r="G338" s="9">
        <v>50</v>
      </c>
      <c r="H338" s="12" t="s">
        <v>17</v>
      </c>
      <c r="I338" s="12" t="s">
        <v>299</v>
      </c>
    </row>
    <row r="339" s="2" customFormat="1" ht="90" customHeight="1" spans="1:9">
      <c r="A339" s="12" t="s">
        <v>296</v>
      </c>
      <c r="B339" s="12" t="s">
        <v>414</v>
      </c>
      <c r="C339" s="10" t="s">
        <v>416</v>
      </c>
      <c r="D339" s="12" t="s">
        <v>14</v>
      </c>
      <c r="E339" s="12" t="s">
        <v>413</v>
      </c>
      <c r="F339" s="10" t="s">
        <v>32</v>
      </c>
      <c r="G339" s="9">
        <v>64.99</v>
      </c>
      <c r="H339" s="12" t="s">
        <v>17</v>
      </c>
      <c r="I339" s="12" t="s">
        <v>299</v>
      </c>
    </row>
    <row r="340" s="2" customFormat="1" ht="90" customHeight="1" spans="1:9">
      <c r="A340" s="12" t="s">
        <v>296</v>
      </c>
      <c r="B340" s="12" t="s">
        <v>414</v>
      </c>
      <c r="C340" s="12" t="s">
        <v>417</v>
      </c>
      <c r="D340" s="12" t="s">
        <v>14</v>
      </c>
      <c r="E340" s="10" t="s">
        <v>413</v>
      </c>
      <c r="F340" s="10" t="s">
        <v>400</v>
      </c>
      <c r="G340" s="14">
        <v>4.9296</v>
      </c>
      <c r="H340" s="12" t="s">
        <v>17</v>
      </c>
      <c r="I340" s="12" t="s">
        <v>299</v>
      </c>
    </row>
    <row r="341" s="2" customFormat="1" ht="90" customHeight="1" spans="1:9">
      <c r="A341" s="12" t="s">
        <v>296</v>
      </c>
      <c r="B341" s="12" t="s">
        <v>418</v>
      </c>
      <c r="C341" s="12" t="s">
        <v>419</v>
      </c>
      <c r="D341" s="12" t="s">
        <v>14</v>
      </c>
      <c r="E341" s="10" t="s">
        <v>23</v>
      </c>
      <c r="F341" s="10" t="s">
        <v>53</v>
      </c>
      <c r="G341" s="14">
        <v>9</v>
      </c>
      <c r="H341" s="12" t="s">
        <v>17</v>
      </c>
      <c r="I341" s="12" t="s">
        <v>299</v>
      </c>
    </row>
    <row r="342" s="2" customFormat="1" ht="90" customHeight="1" spans="1:9">
      <c r="A342" s="12" t="s">
        <v>296</v>
      </c>
      <c r="B342" s="12" t="s">
        <v>418</v>
      </c>
      <c r="C342" s="12" t="s">
        <v>420</v>
      </c>
      <c r="D342" s="12" t="s">
        <v>14</v>
      </c>
      <c r="E342" s="10" t="s">
        <v>23</v>
      </c>
      <c r="F342" s="10" t="s">
        <v>53</v>
      </c>
      <c r="G342" s="14">
        <v>6</v>
      </c>
      <c r="H342" s="12" t="s">
        <v>17</v>
      </c>
      <c r="I342" s="12" t="s">
        <v>299</v>
      </c>
    </row>
    <row r="343" s="2" customFormat="1" ht="90" customHeight="1" spans="1:9">
      <c r="A343" s="12" t="s">
        <v>296</v>
      </c>
      <c r="B343" s="12" t="s">
        <v>418</v>
      </c>
      <c r="C343" s="12" t="s">
        <v>421</v>
      </c>
      <c r="D343" s="12" t="s">
        <v>14</v>
      </c>
      <c r="E343" s="10" t="s">
        <v>23</v>
      </c>
      <c r="F343" s="10" t="s">
        <v>53</v>
      </c>
      <c r="G343" s="14">
        <v>87.5</v>
      </c>
      <c r="H343" s="12" t="s">
        <v>17</v>
      </c>
      <c r="I343" s="12" t="s">
        <v>299</v>
      </c>
    </row>
    <row r="344" s="2" customFormat="1" ht="90" customHeight="1" spans="1:9">
      <c r="A344" s="12" t="s">
        <v>296</v>
      </c>
      <c r="B344" s="12" t="s">
        <v>418</v>
      </c>
      <c r="C344" s="12" t="s">
        <v>422</v>
      </c>
      <c r="D344" s="12" t="s">
        <v>14</v>
      </c>
      <c r="E344" s="10" t="s">
        <v>23</v>
      </c>
      <c r="F344" s="10" t="s">
        <v>84</v>
      </c>
      <c r="G344" s="14">
        <v>28</v>
      </c>
      <c r="H344" s="12" t="s">
        <v>17</v>
      </c>
      <c r="I344" s="12" t="s">
        <v>299</v>
      </c>
    </row>
    <row r="345" s="2" customFormat="1" ht="90" customHeight="1" spans="1:9">
      <c r="A345" s="12" t="s">
        <v>296</v>
      </c>
      <c r="B345" s="12" t="s">
        <v>418</v>
      </c>
      <c r="C345" s="12" t="s">
        <v>422</v>
      </c>
      <c r="D345" s="12" t="s">
        <v>14</v>
      </c>
      <c r="E345" s="10" t="s">
        <v>23</v>
      </c>
      <c r="F345" s="10" t="s">
        <v>84</v>
      </c>
      <c r="G345" s="14">
        <v>20</v>
      </c>
      <c r="H345" s="12" t="s">
        <v>17</v>
      </c>
      <c r="I345" s="12" t="s">
        <v>299</v>
      </c>
    </row>
    <row r="346" s="2" customFormat="1" ht="90" customHeight="1" spans="1:9">
      <c r="A346" s="12" t="s">
        <v>296</v>
      </c>
      <c r="B346" s="12" t="s">
        <v>418</v>
      </c>
      <c r="C346" s="12" t="s">
        <v>423</v>
      </c>
      <c r="D346" s="12" t="s">
        <v>14</v>
      </c>
      <c r="E346" s="10" t="s">
        <v>23</v>
      </c>
      <c r="F346" s="10" t="s">
        <v>84</v>
      </c>
      <c r="G346" s="14">
        <v>10</v>
      </c>
      <c r="H346" s="12" t="s">
        <v>17</v>
      </c>
      <c r="I346" s="12" t="s">
        <v>299</v>
      </c>
    </row>
    <row r="347" s="2" customFormat="1" ht="90" customHeight="1" spans="1:9">
      <c r="A347" s="12" t="s">
        <v>296</v>
      </c>
      <c r="B347" s="12" t="s">
        <v>418</v>
      </c>
      <c r="C347" s="12" t="s">
        <v>424</v>
      </c>
      <c r="D347" s="12" t="s">
        <v>14</v>
      </c>
      <c r="E347" s="10" t="s">
        <v>23</v>
      </c>
      <c r="F347" s="10" t="s">
        <v>53</v>
      </c>
      <c r="G347" s="14">
        <v>14.382</v>
      </c>
      <c r="H347" s="12" t="s">
        <v>17</v>
      </c>
      <c r="I347" s="12" t="s">
        <v>299</v>
      </c>
    </row>
    <row r="348" s="2" customFormat="1" ht="90" customHeight="1" spans="1:9">
      <c r="A348" s="12" t="s">
        <v>296</v>
      </c>
      <c r="B348" s="12" t="s">
        <v>418</v>
      </c>
      <c r="C348" s="12" t="s">
        <v>425</v>
      </c>
      <c r="D348" s="12" t="s">
        <v>14</v>
      </c>
      <c r="E348" s="10" t="s">
        <v>23</v>
      </c>
      <c r="F348" s="10" t="s">
        <v>16</v>
      </c>
      <c r="G348" s="14">
        <v>67.41</v>
      </c>
      <c r="H348" s="12" t="s">
        <v>17</v>
      </c>
      <c r="I348" s="12" t="s">
        <v>299</v>
      </c>
    </row>
    <row r="349" s="2" customFormat="1" ht="90" customHeight="1" spans="1:9">
      <c r="A349" s="12" t="s">
        <v>296</v>
      </c>
      <c r="B349" s="12" t="s">
        <v>418</v>
      </c>
      <c r="C349" s="12" t="s">
        <v>426</v>
      </c>
      <c r="D349" s="12" t="s">
        <v>14</v>
      </c>
      <c r="E349" s="10" t="s">
        <v>23</v>
      </c>
      <c r="F349" s="10" t="s">
        <v>16</v>
      </c>
      <c r="G349" s="14">
        <v>30</v>
      </c>
      <c r="H349" s="12" t="s">
        <v>17</v>
      </c>
      <c r="I349" s="12" t="s">
        <v>299</v>
      </c>
    </row>
    <row r="350" s="2" customFormat="1" ht="90" customHeight="1" spans="1:9">
      <c r="A350" s="12" t="s">
        <v>296</v>
      </c>
      <c r="B350" s="12" t="s">
        <v>427</v>
      </c>
      <c r="C350" s="12" t="s">
        <v>428</v>
      </c>
      <c r="D350" s="12" t="s">
        <v>14</v>
      </c>
      <c r="E350" s="10" t="s">
        <v>429</v>
      </c>
      <c r="F350" s="10" t="s">
        <v>396</v>
      </c>
      <c r="G350" s="14">
        <v>4.9802</v>
      </c>
      <c r="H350" s="12" t="s">
        <v>17</v>
      </c>
      <c r="I350" s="12" t="s">
        <v>299</v>
      </c>
    </row>
    <row r="351" s="2" customFormat="1" ht="90" customHeight="1" spans="1:9">
      <c r="A351" s="12" t="s">
        <v>296</v>
      </c>
      <c r="B351" s="12" t="s">
        <v>427</v>
      </c>
      <c r="C351" s="12" t="s">
        <v>430</v>
      </c>
      <c r="D351" s="12" t="s">
        <v>14</v>
      </c>
      <c r="E351" s="10" t="s">
        <v>429</v>
      </c>
      <c r="F351" s="10" t="s">
        <v>396</v>
      </c>
      <c r="G351" s="14">
        <v>45</v>
      </c>
      <c r="H351" s="12" t="s">
        <v>17</v>
      </c>
      <c r="I351" s="12" t="s">
        <v>299</v>
      </c>
    </row>
    <row r="352" s="2" customFormat="1" ht="90" customHeight="1" spans="1:9">
      <c r="A352" s="12" t="s">
        <v>296</v>
      </c>
      <c r="B352" s="13" t="s">
        <v>427</v>
      </c>
      <c r="C352" s="10" t="s">
        <v>431</v>
      </c>
      <c r="D352" s="12" t="s">
        <v>14</v>
      </c>
      <c r="E352" s="15" t="s">
        <v>429</v>
      </c>
      <c r="F352" s="10" t="s">
        <v>32</v>
      </c>
      <c r="G352" s="9">
        <v>50</v>
      </c>
      <c r="H352" s="12" t="s">
        <v>17</v>
      </c>
      <c r="I352" s="12" t="s">
        <v>299</v>
      </c>
    </row>
    <row r="353" s="2" customFormat="1" ht="90" customHeight="1" spans="1:9">
      <c r="A353" s="12" t="s">
        <v>296</v>
      </c>
      <c r="B353" s="13" t="s">
        <v>427</v>
      </c>
      <c r="C353" s="10" t="s">
        <v>432</v>
      </c>
      <c r="D353" s="12" t="s">
        <v>14</v>
      </c>
      <c r="E353" s="15" t="s">
        <v>429</v>
      </c>
      <c r="F353" s="10" t="s">
        <v>32</v>
      </c>
      <c r="G353" s="9">
        <f>161.29-80</f>
        <v>81.29</v>
      </c>
      <c r="H353" s="12" t="s">
        <v>17</v>
      </c>
      <c r="I353" s="12" t="s">
        <v>299</v>
      </c>
    </row>
    <row r="354" s="2" customFormat="1" ht="90" customHeight="1" spans="1:9">
      <c r="A354" s="12" t="s">
        <v>296</v>
      </c>
      <c r="B354" s="13" t="s">
        <v>427</v>
      </c>
      <c r="C354" s="10" t="s">
        <v>431</v>
      </c>
      <c r="D354" s="12" t="s">
        <v>14</v>
      </c>
      <c r="E354" s="15" t="s">
        <v>429</v>
      </c>
      <c r="F354" s="10" t="s">
        <v>32</v>
      </c>
      <c r="G354" s="9">
        <v>50</v>
      </c>
      <c r="H354" s="12" t="s">
        <v>17</v>
      </c>
      <c r="I354" s="12" t="s">
        <v>299</v>
      </c>
    </row>
    <row r="355" s="2" customFormat="1" ht="90" customHeight="1" spans="1:9">
      <c r="A355" s="12" t="s">
        <v>296</v>
      </c>
      <c r="B355" s="12" t="s">
        <v>433</v>
      </c>
      <c r="C355" s="10" t="s">
        <v>434</v>
      </c>
      <c r="D355" s="12" t="s">
        <v>14</v>
      </c>
      <c r="E355" s="10" t="s">
        <v>435</v>
      </c>
      <c r="F355" s="10" t="s">
        <v>396</v>
      </c>
      <c r="G355" s="14">
        <v>6</v>
      </c>
      <c r="H355" s="12" t="s">
        <v>17</v>
      </c>
      <c r="I355" s="12" t="s">
        <v>299</v>
      </c>
    </row>
    <row r="356" s="2" customFormat="1" ht="90" customHeight="1" spans="1:9">
      <c r="A356" s="12" t="s">
        <v>296</v>
      </c>
      <c r="B356" s="12" t="s">
        <v>433</v>
      </c>
      <c r="C356" s="10" t="s">
        <v>436</v>
      </c>
      <c r="D356" s="12" t="s">
        <v>14</v>
      </c>
      <c r="E356" s="10" t="s">
        <v>435</v>
      </c>
      <c r="F356" s="10" t="s">
        <v>396</v>
      </c>
      <c r="G356" s="14">
        <v>30</v>
      </c>
      <c r="H356" s="12" t="s">
        <v>17</v>
      </c>
      <c r="I356" s="12" t="s">
        <v>299</v>
      </c>
    </row>
    <row r="357" s="2" customFormat="1" ht="90" customHeight="1" spans="1:9">
      <c r="A357" s="12" t="s">
        <v>296</v>
      </c>
      <c r="B357" s="12" t="s">
        <v>437</v>
      </c>
      <c r="C357" s="12" t="s">
        <v>438</v>
      </c>
      <c r="D357" s="12" t="s">
        <v>14</v>
      </c>
      <c r="E357" s="10" t="s">
        <v>435</v>
      </c>
      <c r="F357" s="10" t="s">
        <v>396</v>
      </c>
      <c r="G357" s="14">
        <f>31.2-4</f>
        <v>27.2</v>
      </c>
      <c r="H357" s="12" t="s">
        <v>17</v>
      </c>
      <c r="I357" s="12" t="s">
        <v>299</v>
      </c>
    </row>
    <row r="358" s="2" customFormat="1" ht="90" customHeight="1" spans="1:9">
      <c r="A358" s="12" t="s">
        <v>296</v>
      </c>
      <c r="B358" s="12" t="s">
        <v>439</v>
      </c>
      <c r="C358" s="12" t="s">
        <v>46</v>
      </c>
      <c r="D358" s="12" t="s">
        <v>14</v>
      </c>
      <c r="E358" s="10" t="s">
        <v>435</v>
      </c>
      <c r="F358" s="10" t="s">
        <v>396</v>
      </c>
      <c r="G358" s="14">
        <v>20</v>
      </c>
      <c r="H358" s="12" t="s">
        <v>17</v>
      </c>
      <c r="I358" s="12" t="s">
        <v>299</v>
      </c>
    </row>
    <row r="359" s="2" customFormat="1" ht="90" customHeight="1" spans="1:9">
      <c r="A359" s="12" t="s">
        <v>296</v>
      </c>
      <c r="B359" s="12" t="s">
        <v>440</v>
      </c>
      <c r="C359" s="12" t="s">
        <v>69</v>
      </c>
      <c r="D359" s="12" t="s">
        <v>14</v>
      </c>
      <c r="E359" s="10" t="s">
        <v>435</v>
      </c>
      <c r="F359" s="10" t="s">
        <v>396</v>
      </c>
      <c r="G359" s="14">
        <v>1.9</v>
      </c>
      <c r="H359" s="12" t="s">
        <v>17</v>
      </c>
      <c r="I359" s="12" t="s">
        <v>299</v>
      </c>
    </row>
    <row r="360" s="2" customFormat="1" ht="90" customHeight="1" spans="1:9">
      <c r="A360" s="12" t="s">
        <v>296</v>
      </c>
      <c r="B360" s="12" t="s">
        <v>441</v>
      </c>
      <c r="C360" s="12" t="s">
        <v>69</v>
      </c>
      <c r="D360" s="12" t="s">
        <v>14</v>
      </c>
      <c r="E360" s="10" t="s">
        <v>435</v>
      </c>
      <c r="F360" s="10" t="s">
        <v>396</v>
      </c>
      <c r="G360" s="14">
        <v>29.9</v>
      </c>
      <c r="H360" s="12" t="s">
        <v>17</v>
      </c>
      <c r="I360" s="12" t="s">
        <v>299</v>
      </c>
    </row>
    <row r="361" s="2" customFormat="1" ht="90" customHeight="1" spans="1:9">
      <c r="A361" s="12" t="s">
        <v>442</v>
      </c>
      <c r="B361" s="12" t="s">
        <v>442</v>
      </c>
      <c r="C361" s="10" t="s">
        <v>443</v>
      </c>
      <c r="D361" s="12" t="s">
        <v>14</v>
      </c>
      <c r="E361" s="15" t="s">
        <v>444</v>
      </c>
      <c r="F361" s="10" t="s">
        <v>329</v>
      </c>
      <c r="G361" s="9">
        <v>31.2</v>
      </c>
      <c r="H361" s="12" t="s">
        <v>17</v>
      </c>
      <c r="I361" s="12" t="s">
        <v>299</v>
      </c>
    </row>
    <row r="362" s="2" customFormat="1" ht="90" customHeight="1" spans="1:9">
      <c r="A362" s="12" t="s">
        <v>442</v>
      </c>
      <c r="B362" s="12" t="s">
        <v>442</v>
      </c>
      <c r="C362" s="10" t="s">
        <v>445</v>
      </c>
      <c r="D362" s="12" t="s">
        <v>14</v>
      </c>
      <c r="E362" s="15" t="s">
        <v>444</v>
      </c>
      <c r="F362" s="10" t="s">
        <v>329</v>
      </c>
      <c r="G362" s="9">
        <v>45.301642</v>
      </c>
      <c r="H362" s="12" t="s">
        <v>17</v>
      </c>
      <c r="I362" s="12" t="s">
        <v>299</v>
      </c>
    </row>
    <row r="363" s="2" customFormat="1" ht="90" customHeight="1" spans="1:9">
      <c r="A363" s="12" t="s">
        <v>442</v>
      </c>
      <c r="B363" s="12" t="s">
        <v>442</v>
      </c>
      <c r="C363" s="10" t="s">
        <v>446</v>
      </c>
      <c r="D363" s="12" t="s">
        <v>14</v>
      </c>
      <c r="E363" s="15" t="s">
        <v>409</v>
      </c>
      <c r="F363" s="10" t="s">
        <v>53</v>
      </c>
      <c r="G363" s="9">
        <v>94.52</v>
      </c>
      <c r="H363" s="12" t="s">
        <v>17</v>
      </c>
      <c r="I363" s="12" t="s">
        <v>299</v>
      </c>
    </row>
    <row r="364" s="2" customFormat="1" ht="90" customHeight="1" spans="1:9">
      <c r="A364" s="12" t="s">
        <v>442</v>
      </c>
      <c r="B364" s="12" t="s">
        <v>442</v>
      </c>
      <c r="C364" s="10" t="s">
        <v>447</v>
      </c>
      <c r="D364" s="12" t="s">
        <v>14</v>
      </c>
      <c r="E364" s="15" t="s">
        <v>448</v>
      </c>
      <c r="F364" s="10" t="s">
        <v>449</v>
      </c>
      <c r="G364" s="9">
        <v>25.35</v>
      </c>
      <c r="H364" s="12" t="s">
        <v>17</v>
      </c>
      <c r="I364" s="12" t="s">
        <v>299</v>
      </c>
    </row>
    <row r="365" s="2" customFormat="1" ht="90" customHeight="1" spans="1:9">
      <c r="A365" s="12" t="s">
        <v>442</v>
      </c>
      <c r="B365" s="12" t="s">
        <v>442</v>
      </c>
      <c r="C365" s="10" t="s">
        <v>450</v>
      </c>
      <c r="D365" s="12" t="s">
        <v>14</v>
      </c>
      <c r="E365" s="15" t="s">
        <v>448</v>
      </c>
      <c r="F365" s="10" t="s">
        <v>53</v>
      </c>
      <c r="G365" s="9">
        <v>60</v>
      </c>
      <c r="H365" s="12" t="s">
        <v>17</v>
      </c>
      <c r="I365" s="12" t="s">
        <v>299</v>
      </c>
    </row>
    <row r="366" s="2" customFormat="1" ht="90" customHeight="1" spans="1:9">
      <c r="A366" s="12" t="s">
        <v>442</v>
      </c>
      <c r="B366" s="12" t="s">
        <v>442</v>
      </c>
      <c r="C366" s="10" t="s">
        <v>451</v>
      </c>
      <c r="D366" s="12" t="s">
        <v>14</v>
      </c>
      <c r="E366" s="15" t="s">
        <v>448</v>
      </c>
      <c r="F366" s="10" t="s">
        <v>26</v>
      </c>
      <c r="G366" s="9">
        <v>40</v>
      </c>
      <c r="H366" s="12" t="s">
        <v>17</v>
      </c>
      <c r="I366" s="12" t="s">
        <v>299</v>
      </c>
    </row>
    <row r="367" s="2" customFormat="1" ht="90" customHeight="1" spans="1:9">
      <c r="A367" s="12" t="s">
        <v>442</v>
      </c>
      <c r="B367" s="12" t="s">
        <v>442</v>
      </c>
      <c r="C367" s="10" t="s">
        <v>452</v>
      </c>
      <c r="D367" s="12" t="s">
        <v>14</v>
      </c>
      <c r="E367" s="15" t="s">
        <v>409</v>
      </c>
      <c r="F367" s="10" t="s">
        <v>53</v>
      </c>
      <c r="G367" s="9">
        <v>25</v>
      </c>
      <c r="H367" s="12" t="s">
        <v>17</v>
      </c>
      <c r="I367" s="12" t="s">
        <v>299</v>
      </c>
    </row>
    <row r="368" s="2" customFormat="1" ht="90" customHeight="1" spans="1:9">
      <c r="A368" s="12" t="s">
        <v>442</v>
      </c>
      <c r="B368" s="12" t="s">
        <v>442</v>
      </c>
      <c r="C368" s="10" t="s">
        <v>453</v>
      </c>
      <c r="D368" s="12" t="s">
        <v>14</v>
      </c>
      <c r="E368" s="15" t="s">
        <v>409</v>
      </c>
      <c r="F368" s="10" t="s">
        <v>53</v>
      </c>
      <c r="G368" s="9">
        <v>50</v>
      </c>
      <c r="H368" s="12" t="s">
        <v>17</v>
      </c>
      <c r="I368" s="12" t="s">
        <v>299</v>
      </c>
    </row>
    <row r="369" s="2" customFormat="1" ht="90" customHeight="1" spans="1:9">
      <c r="A369" s="12" t="s">
        <v>442</v>
      </c>
      <c r="B369" s="12" t="s">
        <v>442</v>
      </c>
      <c r="C369" s="10" t="s">
        <v>454</v>
      </c>
      <c r="D369" s="12" t="s">
        <v>14</v>
      </c>
      <c r="E369" s="15" t="s">
        <v>52</v>
      </c>
      <c r="F369" s="10" t="s">
        <v>32</v>
      </c>
      <c r="G369" s="9">
        <v>2000</v>
      </c>
      <c r="H369" s="12" t="s">
        <v>17</v>
      </c>
      <c r="I369" s="12" t="s">
        <v>299</v>
      </c>
    </row>
    <row r="370" s="2" customFormat="1" ht="90" customHeight="1" spans="1:9">
      <c r="A370" s="12" t="s">
        <v>442</v>
      </c>
      <c r="B370" s="12" t="s">
        <v>455</v>
      </c>
      <c r="C370" s="12" t="s">
        <v>456</v>
      </c>
      <c r="D370" s="12" t="s">
        <v>14</v>
      </c>
      <c r="E370" s="10" t="s">
        <v>457</v>
      </c>
      <c r="F370" s="10" t="s">
        <v>16</v>
      </c>
      <c r="G370" s="14">
        <v>10</v>
      </c>
      <c r="H370" s="12" t="s">
        <v>17</v>
      </c>
      <c r="I370" s="12" t="s">
        <v>299</v>
      </c>
    </row>
    <row r="371" s="2" customFormat="1" ht="90" customHeight="1" spans="1:9">
      <c r="A371" s="12" t="s">
        <v>442</v>
      </c>
      <c r="B371" s="12" t="s">
        <v>455</v>
      </c>
      <c r="C371" s="10" t="s">
        <v>458</v>
      </c>
      <c r="D371" s="12" t="s">
        <v>14</v>
      </c>
      <c r="E371" s="13" t="s">
        <v>31</v>
      </c>
      <c r="F371" s="10" t="s">
        <v>32</v>
      </c>
      <c r="G371" s="9">
        <v>88</v>
      </c>
      <c r="H371" s="12" t="s">
        <v>17</v>
      </c>
      <c r="I371" s="12" t="s">
        <v>299</v>
      </c>
    </row>
    <row r="372" s="2" customFormat="1" ht="90" customHeight="1" spans="1:9">
      <c r="A372" s="12" t="s">
        <v>442</v>
      </c>
      <c r="B372" s="12" t="s">
        <v>455</v>
      </c>
      <c r="C372" s="10" t="s">
        <v>459</v>
      </c>
      <c r="D372" s="12" t="s">
        <v>14</v>
      </c>
      <c r="E372" s="13" t="s">
        <v>31</v>
      </c>
      <c r="F372" s="10" t="s">
        <v>32</v>
      </c>
      <c r="G372" s="9">
        <v>50</v>
      </c>
      <c r="H372" s="12" t="s">
        <v>17</v>
      </c>
      <c r="I372" s="12" t="s">
        <v>299</v>
      </c>
    </row>
    <row r="373" s="2" customFormat="1" ht="90" customHeight="1" spans="1:9">
      <c r="A373" s="12" t="s">
        <v>442</v>
      </c>
      <c r="B373" s="12" t="s">
        <v>455</v>
      </c>
      <c r="C373" s="10" t="s">
        <v>460</v>
      </c>
      <c r="D373" s="12" t="s">
        <v>14</v>
      </c>
      <c r="E373" s="13" t="s">
        <v>31</v>
      </c>
      <c r="F373" s="10" t="s">
        <v>32</v>
      </c>
      <c r="G373" s="9">
        <v>126</v>
      </c>
      <c r="H373" s="12" t="s">
        <v>17</v>
      </c>
      <c r="I373" s="12" t="s">
        <v>299</v>
      </c>
    </row>
    <row r="374" s="2" customFormat="1" ht="90" customHeight="1" spans="1:9">
      <c r="A374" s="12" t="s">
        <v>442</v>
      </c>
      <c r="B374" s="12" t="s">
        <v>455</v>
      </c>
      <c r="C374" s="10" t="s">
        <v>461</v>
      </c>
      <c r="D374" s="12" t="s">
        <v>14</v>
      </c>
      <c r="E374" s="13" t="s">
        <v>31</v>
      </c>
      <c r="F374" s="10" t="s">
        <v>32</v>
      </c>
      <c r="G374" s="9">
        <v>57</v>
      </c>
      <c r="H374" s="12" t="s">
        <v>17</v>
      </c>
      <c r="I374" s="12" t="s">
        <v>299</v>
      </c>
    </row>
    <row r="375" s="2" customFormat="1" ht="90" customHeight="1" spans="1:9">
      <c r="A375" s="12" t="s">
        <v>442</v>
      </c>
      <c r="B375" s="12" t="s">
        <v>455</v>
      </c>
      <c r="C375" s="10" t="s">
        <v>462</v>
      </c>
      <c r="D375" s="12" t="s">
        <v>14</v>
      </c>
      <c r="E375" s="13" t="s">
        <v>31</v>
      </c>
      <c r="F375" s="10" t="s">
        <v>32</v>
      </c>
      <c r="G375" s="9">
        <v>42</v>
      </c>
      <c r="H375" s="12" t="s">
        <v>17</v>
      </c>
      <c r="I375" s="12" t="s">
        <v>299</v>
      </c>
    </row>
    <row r="376" s="2" customFormat="1" ht="90" customHeight="1" spans="1:9">
      <c r="A376" s="12" t="s">
        <v>442</v>
      </c>
      <c r="B376" s="12" t="s">
        <v>455</v>
      </c>
      <c r="C376" s="10" t="s">
        <v>463</v>
      </c>
      <c r="D376" s="12" t="s">
        <v>14</v>
      </c>
      <c r="E376" s="13" t="s">
        <v>31</v>
      </c>
      <c r="F376" s="10" t="s">
        <v>32</v>
      </c>
      <c r="G376" s="9">
        <v>60.89</v>
      </c>
      <c r="H376" s="12" t="s">
        <v>17</v>
      </c>
      <c r="I376" s="12" t="s">
        <v>299</v>
      </c>
    </row>
    <row r="377" s="2" customFormat="1" ht="90" customHeight="1" spans="1:9">
      <c r="A377" s="12" t="s">
        <v>442</v>
      </c>
      <c r="B377" s="12" t="s">
        <v>464</v>
      </c>
      <c r="C377" s="10" t="s">
        <v>465</v>
      </c>
      <c r="D377" s="12" t="s">
        <v>14</v>
      </c>
      <c r="E377" s="13" t="s">
        <v>466</v>
      </c>
      <c r="F377" s="13" t="s">
        <v>396</v>
      </c>
      <c r="G377" s="9">
        <v>20</v>
      </c>
      <c r="H377" s="12" t="s">
        <v>17</v>
      </c>
      <c r="I377" s="12" t="s">
        <v>299</v>
      </c>
    </row>
    <row r="378" s="2" customFormat="1" ht="90" customHeight="1" spans="1:9">
      <c r="A378" s="12" t="s">
        <v>442</v>
      </c>
      <c r="B378" s="12" t="s">
        <v>464</v>
      </c>
      <c r="C378" s="10" t="s">
        <v>467</v>
      </c>
      <c r="D378" s="12" t="s">
        <v>14</v>
      </c>
      <c r="E378" s="13" t="s">
        <v>468</v>
      </c>
      <c r="F378" s="13" t="s">
        <v>396</v>
      </c>
      <c r="G378" s="9">
        <v>193.24772</v>
      </c>
      <c r="H378" s="12" t="s">
        <v>17</v>
      </c>
      <c r="I378" s="12" t="s">
        <v>299</v>
      </c>
    </row>
    <row r="379" s="2" customFormat="1" ht="90" customHeight="1" spans="1:9">
      <c r="A379" s="12" t="s">
        <v>442</v>
      </c>
      <c r="B379" s="12" t="s">
        <v>469</v>
      </c>
      <c r="C379" s="10" t="s">
        <v>470</v>
      </c>
      <c r="D379" s="12" t="s">
        <v>14</v>
      </c>
      <c r="E379" s="13" t="s">
        <v>468</v>
      </c>
      <c r="F379" s="10" t="s">
        <v>32</v>
      </c>
      <c r="G379" s="9">
        <f>837.876127-337.876127</f>
        <v>500</v>
      </c>
      <c r="H379" s="12" t="s">
        <v>17</v>
      </c>
      <c r="I379" s="12" t="s">
        <v>299</v>
      </c>
    </row>
    <row r="380" s="2" customFormat="1" ht="90" customHeight="1" spans="1:9">
      <c r="A380" s="12" t="s">
        <v>471</v>
      </c>
      <c r="B380" s="12" t="s">
        <v>471</v>
      </c>
      <c r="C380" s="12" t="s">
        <v>472</v>
      </c>
      <c r="D380" s="12" t="s">
        <v>14</v>
      </c>
      <c r="E380" s="10" t="s">
        <v>473</v>
      </c>
      <c r="F380" s="10" t="s">
        <v>317</v>
      </c>
      <c r="G380" s="14">
        <v>56.4</v>
      </c>
      <c r="H380" s="12" t="s">
        <v>17</v>
      </c>
      <c r="I380" s="12" t="s">
        <v>299</v>
      </c>
    </row>
    <row r="381" s="2" customFormat="1" ht="90" customHeight="1" spans="1:9">
      <c r="A381" s="12" t="s">
        <v>471</v>
      </c>
      <c r="B381" s="12" t="s">
        <v>471</v>
      </c>
      <c r="C381" s="12" t="s">
        <v>474</v>
      </c>
      <c r="D381" s="12" t="s">
        <v>14</v>
      </c>
      <c r="E381" s="10" t="s">
        <v>473</v>
      </c>
      <c r="F381" s="10" t="s">
        <v>317</v>
      </c>
      <c r="G381" s="14">
        <v>30</v>
      </c>
      <c r="H381" s="12" t="s">
        <v>17</v>
      </c>
      <c r="I381" s="12" t="s">
        <v>299</v>
      </c>
    </row>
    <row r="382" s="2" customFormat="1" ht="90" customHeight="1" spans="1:9">
      <c r="A382" s="12" t="s">
        <v>471</v>
      </c>
      <c r="B382" s="12" t="s">
        <v>471</v>
      </c>
      <c r="C382" s="12" t="s">
        <v>475</v>
      </c>
      <c r="D382" s="12" t="s">
        <v>14</v>
      </c>
      <c r="E382" s="10" t="s">
        <v>473</v>
      </c>
      <c r="F382" s="10" t="s">
        <v>317</v>
      </c>
      <c r="G382" s="14">
        <v>30</v>
      </c>
      <c r="H382" s="12" t="s">
        <v>17</v>
      </c>
      <c r="I382" s="12" t="s">
        <v>299</v>
      </c>
    </row>
    <row r="383" s="2" customFormat="1" ht="90" customHeight="1" spans="1:9">
      <c r="A383" s="12" t="s">
        <v>471</v>
      </c>
      <c r="B383" s="12" t="s">
        <v>471</v>
      </c>
      <c r="C383" s="12" t="s">
        <v>476</v>
      </c>
      <c r="D383" s="12" t="s">
        <v>14</v>
      </c>
      <c r="E383" s="10" t="s">
        <v>477</v>
      </c>
      <c r="F383" s="10" t="s">
        <v>317</v>
      </c>
      <c r="G383" s="14">
        <v>23</v>
      </c>
      <c r="H383" s="12" t="s">
        <v>17</v>
      </c>
      <c r="I383" s="12" t="s">
        <v>299</v>
      </c>
    </row>
    <row r="384" s="2" customFormat="1" ht="90" customHeight="1" spans="1:9">
      <c r="A384" s="12" t="s">
        <v>471</v>
      </c>
      <c r="B384" s="12" t="s">
        <v>471</v>
      </c>
      <c r="C384" s="12" t="s">
        <v>478</v>
      </c>
      <c r="D384" s="12" t="s">
        <v>14</v>
      </c>
      <c r="E384" s="10" t="s">
        <v>477</v>
      </c>
      <c r="F384" s="10" t="s">
        <v>317</v>
      </c>
      <c r="G384" s="14">
        <v>38</v>
      </c>
      <c r="H384" s="12" t="s">
        <v>17</v>
      </c>
      <c r="I384" s="12" t="s">
        <v>299</v>
      </c>
    </row>
    <row r="385" s="2" customFormat="1" ht="90" customHeight="1" spans="1:9">
      <c r="A385" s="12" t="s">
        <v>479</v>
      </c>
      <c r="B385" s="12" t="s">
        <v>479</v>
      </c>
      <c r="C385" s="12" t="s">
        <v>480</v>
      </c>
      <c r="D385" s="12" t="s">
        <v>14</v>
      </c>
      <c r="E385" s="10" t="s">
        <v>481</v>
      </c>
      <c r="F385" s="10" t="s">
        <v>16</v>
      </c>
      <c r="G385" s="14">
        <v>25.92</v>
      </c>
      <c r="H385" s="12" t="s">
        <v>17</v>
      </c>
      <c r="I385" s="12" t="s">
        <v>299</v>
      </c>
    </row>
    <row r="386" s="2" customFormat="1" ht="90" customHeight="1" spans="1:9">
      <c r="A386" s="12" t="s">
        <v>479</v>
      </c>
      <c r="B386" s="12" t="s">
        <v>479</v>
      </c>
      <c r="C386" s="10" t="s">
        <v>482</v>
      </c>
      <c r="D386" s="12" t="s">
        <v>14</v>
      </c>
      <c r="E386" s="10" t="s">
        <v>481</v>
      </c>
      <c r="F386" s="10" t="s">
        <v>53</v>
      </c>
      <c r="G386" s="9">
        <v>100</v>
      </c>
      <c r="H386" s="12" t="s">
        <v>17</v>
      </c>
      <c r="I386" s="12" t="s">
        <v>299</v>
      </c>
    </row>
    <row r="387" s="2" customFormat="1" ht="90" customHeight="1" spans="1:9">
      <c r="A387" s="12" t="s">
        <v>479</v>
      </c>
      <c r="B387" s="12" t="s">
        <v>479</v>
      </c>
      <c r="C387" s="10" t="s">
        <v>482</v>
      </c>
      <c r="D387" s="12" t="s">
        <v>14</v>
      </c>
      <c r="E387" s="10" t="s">
        <v>481</v>
      </c>
      <c r="F387" s="12" t="s">
        <v>53</v>
      </c>
      <c r="G387" s="9">
        <v>50</v>
      </c>
      <c r="H387" s="12" t="s">
        <v>17</v>
      </c>
      <c r="I387" s="12" t="s">
        <v>299</v>
      </c>
    </row>
    <row r="388" s="2" customFormat="1" ht="90" customHeight="1" spans="1:9">
      <c r="A388" s="12" t="s">
        <v>479</v>
      </c>
      <c r="B388" s="12" t="s">
        <v>479</v>
      </c>
      <c r="C388" s="12" t="s">
        <v>483</v>
      </c>
      <c r="D388" s="12" t="s">
        <v>14</v>
      </c>
      <c r="E388" s="10" t="s">
        <v>481</v>
      </c>
      <c r="F388" s="10" t="s">
        <v>26</v>
      </c>
      <c r="G388" s="14">
        <v>20</v>
      </c>
      <c r="H388" s="12" t="s">
        <v>17</v>
      </c>
      <c r="I388" s="12" t="s">
        <v>299</v>
      </c>
    </row>
    <row r="389" s="2" customFormat="1" ht="90" customHeight="1" spans="1:9">
      <c r="A389" s="12" t="s">
        <v>479</v>
      </c>
      <c r="B389" s="12" t="s">
        <v>479</v>
      </c>
      <c r="C389" s="12" t="s">
        <v>484</v>
      </c>
      <c r="D389" s="12" t="s">
        <v>14</v>
      </c>
      <c r="E389" s="10" t="s">
        <v>481</v>
      </c>
      <c r="F389" s="10" t="s">
        <v>16</v>
      </c>
      <c r="G389" s="14">
        <v>25.137</v>
      </c>
      <c r="H389" s="12" t="s">
        <v>17</v>
      </c>
      <c r="I389" s="12" t="s">
        <v>299</v>
      </c>
    </row>
    <row r="390" s="2" customFormat="1" ht="90" customHeight="1" spans="1:9">
      <c r="A390" s="12" t="s">
        <v>479</v>
      </c>
      <c r="B390" s="12" t="s">
        <v>479</v>
      </c>
      <c r="C390" s="10" t="s">
        <v>485</v>
      </c>
      <c r="D390" s="12" t="s">
        <v>14</v>
      </c>
      <c r="E390" s="10" t="s">
        <v>481</v>
      </c>
      <c r="F390" s="12" t="s">
        <v>53</v>
      </c>
      <c r="G390" s="9">
        <v>80</v>
      </c>
      <c r="H390" s="12" t="s">
        <v>17</v>
      </c>
      <c r="I390" s="12" t="s">
        <v>299</v>
      </c>
    </row>
    <row r="391" s="2" customFormat="1" ht="90" customHeight="1" spans="1:9">
      <c r="A391" s="12" t="s">
        <v>479</v>
      </c>
      <c r="B391" s="12" t="s">
        <v>479</v>
      </c>
      <c r="C391" s="12" t="s">
        <v>486</v>
      </c>
      <c r="D391" s="12" t="s">
        <v>14</v>
      </c>
      <c r="E391" s="10" t="s">
        <v>481</v>
      </c>
      <c r="F391" s="10" t="s">
        <v>53</v>
      </c>
      <c r="G391" s="14">
        <v>18</v>
      </c>
      <c r="H391" s="12" t="s">
        <v>17</v>
      </c>
      <c r="I391" s="12" t="s">
        <v>299</v>
      </c>
    </row>
    <row r="392" s="2" customFormat="1" ht="90" customHeight="1" spans="1:9">
      <c r="A392" s="12" t="s">
        <v>479</v>
      </c>
      <c r="B392" s="12" t="s">
        <v>479</v>
      </c>
      <c r="C392" s="12" t="s">
        <v>487</v>
      </c>
      <c r="D392" s="12" t="s">
        <v>14</v>
      </c>
      <c r="E392" s="10" t="s">
        <v>481</v>
      </c>
      <c r="F392" s="10" t="s">
        <v>214</v>
      </c>
      <c r="G392" s="14">
        <v>38.4366</v>
      </c>
      <c r="H392" s="12" t="s">
        <v>17</v>
      </c>
      <c r="I392" s="12" t="s">
        <v>299</v>
      </c>
    </row>
    <row r="393" s="2" customFormat="1" ht="90" customHeight="1" spans="1:9">
      <c r="A393" s="12" t="s">
        <v>488</v>
      </c>
      <c r="B393" s="12" t="s">
        <v>488</v>
      </c>
      <c r="C393" s="12" t="s">
        <v>489</v>
      </c>
      <c r="D393" s="12" t="s">
        <v>14</v>
      </c>
      <c r="E393" s="10" t="s">
        <v>490</v>
      </c>
      <c r="F393" s="10" t="s">
        <v>491</v>
      </c>
      <c r="G393" s="14">
        <v>99.874463</v>
      </c>
      <c r="H393" s="12" t="s">
        <v>17</v>
      </c>
      <c r="I393" s="12" t="s">
        <v>299</v>
      </c>
    </row>
    <row r="394" s="2" customFormat="1" ht="90" customHeight="1" spans="1:9">
      <c r="A394" s="12" t="s">
        <v>488</v>
      </c>
      <c r="B394" s="12" t="s">
        <v>488</v>
      </c>
      <c r="C394" s="12" t="s">
        <v>492</v>
      </c>
      <c r="D394" s="12" t="s">
        <v>14</v>
      </c>
      <c r="E394" s="10" t="s">
        <v>493</v>
      </c>
      <c r="F394" s="10" t="s">
        <v>317</v>
      </c>
      <c r="G394" s="14">
        <v>5</v>
      </c>
      <c r="H394" s="12" t="s">
        <v>17</v>
      </c>
      <c r="I394" s="12" t="s">
        <v>299</v>
      </c>
    </row>
    <row r="395" s="2" customFormat="1" ht="90" customHeight="1" spans="1:9">
      <c r="A395" s="12" t="s">
        <v>488</v>
      </c>
      <c r="B395" s="12" t="s">
        <v>488</v>
      </c>
      <c r="C395" s="12" t="s">
        <v>494</v>
      </c>
      <c r="D395" s="12" t="s">
        <v>14</v>
      </c>
      <c r="E395" s="15" t="s">
        <v>493</v>
      </c>
      <c r="F395" s="10" t="s">
        <v>26</v>
      </c>
      <c r="G395" s="9">
        <v>30</v>
      </c>
      <c r="H395" s="12" t="s">
        <v>17</v>
      </c>
      <c r="I395" s="12" t="s">
        <v>299</v>
      </c>
    </row>
    <row r="396" s="2" customFormat="1" ht="90" customHeight="1" spans="1:9">
      <c r="A396" s="12" t="s">
        <v>488</v>
      </c>
      <c r="B396" s="12" t="s">
        <v>488</v>
      </c>
      <c r="C396" s="12" t="s">
        <v>495</v>
      </c>
      <c r="D396" s="12" t="s">
        <v>14</v>
      </c>
      <c r="E396" s="15" t="s">
        <v>496</v>
      </c>
      <c r="F396" s="13" t="s">
        <v>32</v>
      </c>
      <c r="G396" s="9">
        <v>50</v>
      </c>
      <c r="H396" s="12" t="s">
        <v>17</v>
      </c>
      <c r="I396" s="12" t="s">
        <v>299</v>
      </c>
    </row>
    <row r="397" s="2" customFormat="1" ht="90" customHeight="1" spans="1:9">
      <c r="A397" s="12" t="s">
        <v>488</v>
      </c>
      <c r="B397" s="12" t="s">
        <v>488</v>
      </c>
      <c r="C397" s="12" t="s">
        <v>497</v>
      </c>
      <c r="D397" s="12" t="s">
        <v>14</v>
      </c>
      <c r="E397" s="15" t="s">
        <v>498</v>
      </c>
      <c r="F397" s="10" t="s">
        <v>26</v>
      </c>
      <c r="G397" s="9">
        <v>48</v>
      </c>
      <c r="H397" s="12" t="s">
        <v>17</v>
      </c>
      <c r="I397" s="12" t="s">
        <v>299</v>
      </c>
    </row>
    <row r="398" s="2" customFormat="1" ht="90" customHeight="1" spans="1:9">
      <c r="A398" s="12" t="s">
        <v>499</v>
      </c>
      <c r="B398" s="12" t="s">
        <v>499</v>
      </c>
      <c r="C398" s="10" t="s">
        <v>500</v>
      </c>
      <c r="D398" s="12" t="s">
        <v>14</v>
      </c>
      <c r="E398" s="15" t="s">
        <v>501</v>
      </c>
      <c r="F398" s="10" t="s">
        <v>53</v>
      </c>
      <c r="G398" s="14">
        <v>360</v>
      </c>
      <c r="H398" s="12" t="s">
        <v>17</v>
      </c>
      <c r="I398" s="12" t="s">
        <v>299</v>
      </c>
    </row>
    <row r="399" s="2" customFormat="1" ht="90" customHeight="1" spans="1:9">
      <c r="A399" s="12" t="s">
        <v>502</v>
      </c>
      <c r="B399" s="12" t="s">
        <v>502</v>
      </c>
      <c r="C399" s="10" t="s">
        <v>503</v>
      </c>
      <c r="D399" s="12" t="s">
        <v>14</v>
      </c>
      <c r="E399" s="10" t="s">
        <v>504</v>
      </c>
      <c r="F399" s="10" t="s">
        <v>53</v>
      </c>
      <c r="G399" s="9">
        <v>21.76</v>
      </c>
      <c r="H399" s="12" t="s">
        <v>17</v>
      </c>
      <c r="I399" s="12" t="s">
        <v>299</v>
      </c>
    </row>
    <row r="400" s="2" customFormat="1" ht="90" customHeight="1" spans="1:9">
      <c r="A400" s="12" t="s">
        <v>502</v>
      </c>
      <c r="B400" s="12" t="s">
        <v>502</v>
      </c>
      <c r="C400" s="10" t="s">
        <v>505</v>
      </c>
      <c r="D400" s="12" t="s">
        <v>14</v>
      </c>
      <c r="E400" s="10" t="s">
        <v>504</v>
      </c>
      <c r="F400" s="10" t="s">
        <v>53</v>
      </c>
      <c r="G400" s="9">
        <v>91.78</v>
      </c>
      <c r="H400" s="12" t="s">
        <v>17</v>
      </c>
      <c r="I400" s="12" t="s">
        <v>299</v>
      </c>
    </row>
    <row r="401" s="2" customFormat="1" ht="90" customHeight="1" spans="1:9">
      <c r="A401" s="12" t="s">
        <v>502</v>
      </c>
      <c r="B401" s="12" t="s">
        <v>502</v>
      </c>
      <c r="C401" s="10" t="s">
        <v>506</v>
      </c>
      <c r="D401" s="12" t="s">
        <v>14</v>
      </c>
      <c r="E401" s="10" t="s">
        <v>504</v>
      </c>
      <c r="F401" s="10" t="s">
        <v>53</v>
      </c>
      <c r="G401" s="9">
        <v>192.13</v>
      </c>
      <c r="H401" s="12" t="s">
        <v>17</v>
      </c>
      <c r="I401" s="12" t="s">
        <v>299</v>
      </c>
    </row>
    <row r="402" s="2" customFormat="1" ht="90" customHeight="1" spans="1:9">
      <c r="A402" s="12" t="s">
        <v>507</v>
      </c>
      <c r="B402" s="12" t="s">
        <v>507</v>
      </c>
      <c r="C402" s="10" t="s">
        <v>508</v>
      </c>
      <c r="D402" s="12" t="s">
        <v>14</v>
      </c>
      <c r="E402" s="10" t="s">
        <v>509</v>
      </c>
      <c r="F402" s="12" t="s">
        <v>21</v>
      </c>
      <c r="G402" s="9">
        <v>40.584</v>
      </c>
      <c r="H402" s="12" t="s">
        <v>17</v>
      </c>
      <c r="I402" s="12" t="s">
        <v>299</v>
      </c>
    </row>
    <row r="403" s="2" customFormat="1" ht="90" customHeight="1" spans="1:9">
      <c r="A403" s="12" t="s">
        <v>507</v>
      </c>
      <c r="B403" s="12" t="s">
        <v>507</v>
      </c>
      <c r="C403" s="12" t="s">
        <v>510</v>
      </c>
      <c r="D403" s="12" t="s">
        <v>14</v>
      </c>
      <c r="E403" s="10" t="s">
        <v>509</v>
      </c>
      <c r="F403" s="10" t="s">
        <v>317</v>
      </c>
      <c r="G403" s="14">
        <v>50</v>
      </c>
      <c r="H403" s="12" t="s">
        <v>17</v>
      </c>
      <c r="I403" s="12" t="s">
        <v>299</v>
      </c>
    </row>
    <row r="404" s="2" customFormat="1" ht="90" customHeight="1" spans="1:9">
      <c r="A404" s="12" t="s">
        <v>507</v>
      </c>
      <c r="B404" s="12" t="s">
        <v>507</v>
      </c>
      <c r="C404" s="12" t="s">
        <v>510</v>
      </c>
      <c r="D404" s="12" t="s">
        <v>14</v>
      </c>
      <c r="E404" s="10" t="s">
        <v>509</v>
      </c>
      <c r="F404" s="10" t="s">
        <v>53</v>
      </c>
      <c r="G404" s="14">
        <v>100</v>
      </c>
      <c r="H404" s="12" t="s">
        <v>17</v>
      </c>
      <c r="I404" s="12" t="s">
        <v>299</v>
      </c>
    </row>
    <row r="405" s="2" customFormat="1" ht="90" customHeight="1" spans="1:9">
      <c r="A405" s="12" t="s">
        <v>507</v>
      </c>
      <c r="B405" s="12" t="s">
        <v>507</v>
      </c>
      <c r="C405" s="12" t="s">
        <v>511</v>
      </c>
      <c r="D405" s="12" t="s">
        <v>14</v>
      </c>
      <c r="E405" s="10" t="s">
        <v>509</v>
      </c>
      <c r="F405" s="10" t="s">
        <v>53</v>
      </c>
      <c r="G405" s="14">
        <v>45</v>
      </c>
      <c r="H405" s="12" t="s">
        <v>17</v>
      </c>
      <c r="I405" s="12" t="s">
        <v>299</v>
      </c>
    </row>
    <row r="406" s="2" customFormat="1" ht="90" customHeight="1" spans="1:9">
      <c r="A406" s="12" t="s">
        <v>507</v>
      </c>
      <c r="B406" s="12" t="s">
        <v>507</v>
      </c>
      <c r="C406" s="12" t="s">
        <v>512</v>
      </c>
      <c r="D406" s="12" t="s">
        <v>14</v>
      </c>
      <c r="E406" s="10" t="s">
        <v>509</v>
      </c>
      <c r="F406" s="10" t="s">
        <v>16</v>
      </c>
      <c r="G406" s="14">
        <v>20.092</v>
      </c>
      <c r="H406" s="12" t="s">
        <v>17</v>
      </c>
      <c r="I406" s="12" t="s">
        <v>299</v>
      </c>
    </row>
    <row r="407" s="2" customFormat="1" ht="90" customHeight="1" spans="1:9">
      <c r="A407" s="12" t="s">
        <v>513</v>
      </c>
      <c r="B407" s="12" t="s">
        <v>513</v>
      </c>
      <c r="C407" s="12" t="s">
        <v>514</v>
      </c>
      <c r="D407" s="12" t="s">
        <v>14</v>
      </c>
      <c r="E407" s="10" t="s">
        <v>515</v>
      </c>
      <c r="F407" s="10" t="s">
        <v>16</v>
      </c>
      <c r="G407" s="14">
        <v>4.6692</v>
      </c>
      <c r="H407" s="12" t="s">
        <v>17</v>
      </c>
      <c r="I407" s="12" t="s">
        <v>516</v>
      </c>
    </row>
    <row r="408" s="2" customFormat="1" ht="90" customHeight="1" spans="1:9">
      <c r="A408" s="12" t="s">
        <v>513</v>
      </c>
      <c r="B408" s="12" t="s">
        <v>513</v>
      </c>
      <c r="C408" s="12" t="s">
        <v>517</v>
      </c>
      <c r="D408" s="12" t="s">
        <v>14</v>
      </c>
      <c r="E408" s="10" t="s">
        <v>518</v>
      </c>
      <c r="F408" s="10" t="s">
        <v>16</v>
      </c>
      <c r="G408" s="14">
        <v>20</v>
      </c>
      <c r="H408" s="12" t="s">
        <v>17</v>
      </c>
      <c r="I408" s="12" t="s">
        <v>516</v>
      </c>
    </row>
    <row r="409" s="2" customFormat="1" ht="90" customHeight="1" spans="1:9">
      <c r="A409" s="12" t="s">
        <v>513</v>
      </c>
      <c r="B409" s="12" t="s">
        <v>513</v>
      </c>
      <c r="C409" s="12" t="s">
        <v>519</v>
      </c>
      <c r="D409" s="12" t="s">
        <v>14</v>
      </c>
      <c r="E409" s="10" t="s">
        <v>515</v>
      </c>
      <c r="F409" s="10" t="s">
        <v>16</v>
      </c>
      <c r="G409" s="14">
        <v>15</v>
      </c>
      <c r="H409" s="12" t="s">
        <v>17</v>
      </c>
      <c r="I409" s="12" t="s">
        <v>516</v>
      </c>
    </row>
    <row r="410" s="2" customFormat="1" ht="90" customHeight="1" spans="1:9">
      <c r="A410" s="12" t="s">
        <v>513</v>
      </c>
      <c r="B410" s="12" t="s">
        <v>513</v>
      </c>
      <c r="C410" s="12" t="s">
        <v>520</v>
      </c>
      <c r="D410" s="12" t="s">
        <v>14</v>
      </c>
      <c r="E410" s="10" t="s">
        <v>515</v>
      </c>
      <c r="F410" s="10" t="s">
        <v>16</v>
      </c>
      <c r="G410" s="14">
        <v>37.2693</v>
      </c>
      <c r="H410" s="12" t="s">
        <v>17</v>
      </c>
      <c r="I410" s="12" t="s">
        <v>516</v>
      </c>
    </row>
    <row r="411" s="2" customFormat="1" ht="90" customHeight="1" spans="1:9">
      <c r="A411" s="12" t="s">
        <v>513</v>
      </c>
      <c r="B411" s="12" t="s">
        <v>513</v>
      </c>
      <c r="C411" s="12" t="s">
        <v>521</v>
      </c>
      <c r="D411" s="12" t="s">
        <v>14</v>
      </c>
      <c r="E411" s="10" t="s">
        <v>515</v>
      </c>
      <c r="F411" s="10" t="s">
        <v>16</v>
      </c>
      <c r="G411" s="14">
        <v>10</v>
      </c>
      <c r="H411" s="12" t="s">
        <v>17</v>
      </c>
      <c r="I411" s="12" t="s">
        <v>516</v>
      </c>
    </row>
    <row r="412" s="2" customFormat="1" ht="90" customHeight="1" spans="1:9">
      <c r="A412" s="12" t="s">
        <v>513</v>
      </c>
      <c r="B412" s="12" t="s">
        <v>513</v>
      </c>
      <c r="C412" s="12" t="s">
        <v>522</v>
      </c>
      <c r="D412" s="12" t="s">
        <v>14</v>
      </c>
      <c r="E412" s="10" t="s">
        <v>515</v>
      </c>
      <c r="F412" s="10" t="s">
        <v>16</v>
      </c>
      <c r="G412" s="14">
        <v>10</v>
      </c>
      <c r="H412" s="12" t="s">
        <v>17</v>
      </c>
      <c r="I412" s="12" t="s">
        <v>516</v>
      </c>
    </row>
    <row r="413" s="2" customFormat="1" ht="90" customHeight="1" spans="1:9">
      <c r="A413" s="12" t="s">
        <v>513</v>
      </c>
      <c r="B413" s="12" t="s">
        <v>513</v>
      </c>
      <c r="C413" s="12" t="s">
        <v>523</v>
      </c>
      <c r="D413" s="12" t="s">
        <v>14</v>
      </c>
      <c r="E413" s="10" t="s">
        <v>515</v>
      </c>
      <c r="F413" s="10" t="s">
        <v>16</v>
      </c>
      <c r="G413" s="14">
        <v>30</v>
      </c>
      <c r="H413" s="12" t="s">
        <v>17</v>
      </c>
      <c r="I413" s="12" t="s">
        <v>516</v>
      </c>
    </row>
    <row r="414" s="2" customFormat="1" ht="90" customHeight="1" spans="1:9">
      <c r="A414" s="12" t="s">
        <v>513</v>
      </c>
      <c r="B414" s="12" t="s">
        <v>524</v>
      </c>
      <c r="C414" s="12" t="s">
        <v>525</v>
      </c>
      <c r="D414" s="12" t="s">
        <v>14</v>
      </c>
      <c r="E414" s="10" t="s">
        <v>526</v>
      </c>
      <c r="F414" s="10" t="s">
        <v>527</v>
      </c>
      <c r="G414" s="14">
        <v>30</v>
      </c>
      <c r="H414" s="12" t="s">
        <v>17</v>
      </c>
      <c r="I414" s="12" t="s">
        <v>516</v>
      </c>
    </row>
    <row r="415" s="2" customFormat="1" ht="90" customHeight="1" spans="1:9">
      <c r="A415" s="10" t="s">
        <v>513</v>
      </c>
      <c r="B415" s="12" t="s">
        <v>528</v>
      </c>
      <c r="C415" s="12" t="s">
        <v>529</v>
      </c>
      <c r="D415" s="12" t="s">
        <v>14</v>
      </c>
      <c r="E415" s="13" t="s">
        <v>518</v>
      </c>
      <c r="F415" s="10" t="s">
        <v>527</v>
      </c>
      <c r="G415" s="14">
        <v>45.0602</v>
      </c>
      <c r="H415" s="12" t="s">
        <v>17</v>
      </c>
      <c r="I415" s="12" t="s">
        <v>516</v>
      </c>
    </row>
    <row r="416" s="2" customFormat="1" ht="90" customHeight="1" spans="1:9">
      <c r="A416" s="12" t="s">
        <v>530</v>
      </c>
      <c r="B416" s="12" t="s">
        <v>530</v>
      </c>
      <c r="C416" s="12" t="s">
        <v>531</v>
      </c>
      <c r="D416" s="12" t="s">
        <v>14</v>
      </c>
      <c r="E416" s="10" t="s">
        <v>532</v>
      </c>
      <c r="F416" s="10" t="s">
        <v>16</v>
      </c>
      <c r="G416" s="14">
        <v>8</v>
      </c>
      <c r="H416" s="12" t="s">
        <v>17</v>
      </c>
      <c r="I416" s="12" t="s">
        <v>516</v>
      </c>
    </row>
    <row r="417" s="2" customFormat="1" ht="90" customHeight="1" spans="1:9">
      <c r="A417" s="12" t="s">
        <v>530</v>
      </c>
      <c r="B417" s="12" t="s">
        <v>530</v>
      </c>
      <c r="C417" s="12" t="s">
        <v>533</v>
      </c>
      <c r="D417" s="12" t="s">
        <v>14</v>
      </c>
      <c r="E417" s="10" t="s">
        <v>532</v>
      </c>
      <c r="F417" s="10" t="s">
        <v>84</v>
      </c>
      <c r="G417" s="14">
        <v>4.5</v>
      </c>
      <c r="H417" s="12" t="s">
        <v>17</v>
      </c>
      <c r="I417" s="12" t="s">
        <v>516</v>
      </c>
    </row>
    <row r="418" s="2" customFormat="1" ht="90" customHeight="1" spans="1:9">
      <c r="A418" s="10" t="s">
        <v>530</v>
      </c>
      <c r="B418" s="10" t="s">
        <v>530</v>
      </c>
      <c r="C418" s="12" t="s">
        <v>534</v>
      </c>
      <c r="D418" s="12" t="s">
        <v>14</v>
      </c>
      <c r="E418" s="12" t="s">
        <v>535</v>
      </c>
      <c r="F418" s="10" t="s">
        <v>84</v>
      </c>
      <c r="G418" s="14">
        <v>277.92</v>
      </c>
      <c r="H418" s="12" t="s">
        <v>17</v>
      </c>
      <c r="I418" s="12" t="s">
        <v>516</v>
      </c>
    </row>
    <row r="419" s="2" customFormat="1" ht="90" customHeight="1" spans="1:9">
      <c r="A419" s="10" t="s">
        <v>530</v>
      </c>
      <c r="B419" s="10" t="s">
        <v>530</v>
      </c>
      <c r="C419" s="12" t="s">
        <v>536</v>
      </c>
      <c r="D419" s="12" t="s">
        <v>14</v>
      </c>
      <c r="E419" s="12" t="s">
        <v>535</v>
      </c>
      <c r="F419" s="10" t="s">
        <v>84</v>
      </c>
      <c r="G419" s="14">
        <v>80</v>
      </c>
      <c r="H419" s="12" t="s">
        <v>17</v>
      </c>
      <c r="I419" s="12" t="s">
        <v>516</v>
      </c>
    </row>
    <row r="420" s="2" customFormat="1" ht="90" customHeight="1" spans="1:9">
      <c r="A420" s="12" t="s">
        <v>537</v>
      </c>
      <c r="B420" s="12" t="s">
        <v>538</v>
      </c>
      <c r="C420" s="12" t="s">
        <v>539</v>
      </c>
      <c r="D420" s="12" t="s">
        <v>14</v>
      </c>
      <c r="E420" s="10" t="s">
        <v>540</v>
      </c>
      <c r="F420" s="10" t="s">
        <v>16</v>
      </c>
      <c r="G420" s="14">
        <v>52.893168</v>
      </c>
      <c r="H420" s="12" t="s">
        <v>17</v>
      </c>
      <c r="I420" s="12" t="s">
        <v>516</v>
      </c>
    </row>
    <row r="421" s="2" customFormat="1" ht="90" customHeight="1" spans="1:9">
      <c r="A421" s="12" t="s">
        <v>537</v>
      </c>
      <c r="B421" s="12" t="s">
        <v>538</v>
      </c>
      <c r="C421" s="12" t="s">
        <v>539</v>
      </c>
      <c r="D421" s="12" t="s">
        <v>14</v>
      </c>
      <c r="E421" s="10" t="s">
        <v>540</v>
      </c>
      <c r="F421" s="10" t="s">
        <v>16</v>
      </c>
      <c r="G421" s="14">
        <f>52.839168-52.893168</f>
        <v>-0.054000000000002</v>
      </c>
      <c r="H421" s="12" t="s">
        <v>17</v>
      </c>
      <c r="I421" s="12" t="s">
        <v>516</v>
      </c>
    </row>
    <row r="422" s="2" customFormat="1" ht="90" customHeight="1" spans="1:9">
      <c r="A422" s="12" t="s">
        <v>537</v>
      </c>
      <c r="B422" s="12" t="s">
        <v>537</v>
      </c>
      <c r="C422" s="12" t="s">
        <v>541</v>
      </c>
      <c r="D422" s="12" t="s">
        <v>14</v>
      </c>
      <c r="E422" s="10" t="s">
        <v>540</v>
      </c>
      <c r="F422" s="10" t="s">
        <v>16</v>
      </c>
      <c r="G422" s="14">
        <v>21</v>
      </c>
      <c r="H422" s="12" t="s">
        <v>17</v>
      </c>
      <c r="I422" s="12" t="s">
        <v>516</v>
      </c>
    </row>
    <row r="423" s="2" customFormat="1" ht="90" customHeight="1" spans="1:9">
      <c r="A423" s="11" t="s">
        <v>537</v>
      </c>
      <c r="B423" s="11" t="s">
        <v>537</v>
      </c>
      <c r="C423" s="10" t="s">
        <v>542</v>
      </c>
      <c r="D423" s="12" t="s">
        <v>14</v>
      </c>
      <c r="E423" s="12" t="s">
        <v>540</v>
      </c>
      <c r="F423" s="12" t="s">
        <v>32</v>
      </c>
      <c r="G423" s="14">
        <v>55</v>
      </c>
      <c r="H423" s="12" t="s">
        <v>17</v>
      </c>
      <c r="I423" s="12" t="s">
        <v>516</v>
      </c>
    </row>
    <row r="424" s="2" customFormat="1" ht="90" customHeight="1" spans="1:9">
      <c r="A424" s="11" t="s">
        <v>537</v>
      </c>
      <c r="B424" s="11" t="s">
        <v>537</v>
      </c>
      <c r="C424" s="10" t="s">
        <v>542</v>
      </c>
      <c r="D424" s="12" t="s">
        <v>14</v>
      </c>
      <c r="E424" s="12" t="s">
        <v>540</v>
      </c>
      <c r="F424" s="12" t="s">
        <v>32</v>
      </c>
      <c r="G424" s="14">
        <v>43</v>
      </c>
      <c r="H424" s="12" t="s">
        <v>17</v>
      </c>
      <c r="I424" s="12" t="s">
        <v>516</v>
      </c>
    </row>
    <row r="425" s="2" customFormat="1" ht="90" customHeight="1" spans="1:9">
      <c r="A425" s="11" t="s">
        <v>537</v>
      </c>
      <c r="B425" s="11" t="s">
        <v>537</v>
      </c>
      <c r="C425" s="10" t="s">
        <v>543</v>
      </c>
      <c r="D425" s="12" t="s">
        <v>14</v>
      </c>
      <c r="E425" s="12" t="s">
        <v>544</v>
      </c>
      <c r="F425" s="12" t="s">
        <v>32</v>
      </c>
      <c r="G425" s="14">
        <v>38</v>
      </c>
      <c r="H425" s="12" t="s">
        <v>17</v>
      </c>
      <c r="I425" s="12" t="s">
        <v>516</v>
      </c>
    </row>
    <row r="426" s="2" customFormat="1" ht="90" customHeight="1" spans="1:9">
      <c r="A426" s="11" t="s">
        <v>537</v>
      </c>
      <c r="B426" s="11" t="s">
        <v>537</v>
      </c>
      <c r="C426" s="10" t="s">
        <v>545</v>
      </c>
      <c r="D426" s="12" t="s">
        <v>14</v>
      </c>
      <c r="E426" s="12" t="s">
        <v>544</v>
      </c>
      <c r="F426" s="12" t="s">
        <v>32</v>
      </c>
      <c r="G426" s="14">
        <v>50</v>
      </c>
      <c r="H426" s="12" t="s">
        <v>17</v>
      </c>
      <c r="I426" s="12" t="s">
        <v>516</v>
      </c>
    </row>
    <row r="427" s="2" customFormat="1" ht="90" customHeight="1" spans="1:9">
      <c r="A427" s="11" t="s">
        <v>537</v>
      </c>
      <c r="B427" s="11" t="s">
        <v>537</v>
      </c>
      <c r="C427" s="10" t="s">
        <v>546</v>
      </c>
      <c r="D427" s="12" t="s">
        <v>14</v>
      </c>
      <c r="E427" s="12" t="s">
        <v>544</v>
      </c>
      <c r="F427" s="12" t="s">
        <v>32</v>
      </c>
      <c r="G427" s="14">
        <v>56.3</v>
      </c>
      <c r="H427" s="12" t="s">
        <v>17</v>
      </c>
      <c r="I427" s="12" t="s">
        <v>516</v>
      </c>
    </row>
    <row r="428" s="2" customFormat="1" ht="90" customHeight="1" spans="1:9">
      <c r="A428" s="11" t="s">
        <v>537</v>
      </c>
      <c r="B428" s="11" t="s">
        <v>537</v>
      </c>
      <c r="C428" s="10" t="s">
        <v>547</v>
      </c>
      <c r="D428" s="12" t="s">
        <v>14</v>
      </c>
      <c r="E428" s="12" t="s">
        <v>548</v>
      </c>
      <c r="F428" s="12" t="s">
        <v>32</v>
      </c>
      <c r="G428" s="14">
        <v>50</v>
      </c>
      <c r="H428" s="12" t="s">
        <v>17</v>
      </c>
      <c r="I428" s="12" t="s">
        <v>516</v>
      </c>
    </row>
    <row r="429" s="2" customFormat="1" ht="90" customHeight="1" spans="1:9">
      <c r="A429" s="11" t="s">
        <v>537</v>
      </c>
      <c r="B429" s="11" t="s">
        <v>537</v>
      </c>
      <c r="C429" s="10" t="s">
        <v>549</v>
      </c>
      <c r="D429" s="12" t="s">
        <v>14</v>
      </c>
      <c r="E429" s="12" t="s">
        <v>548</v>
      </c>
      <c r="F429" s="12" t="s">
        <v>53</v>
      </c>
      <c r="G429" s="14">
        <v>50</v>
      </c>
      <c r="H429" s="12" t="s">
        <v>17</v>
      </c>
      <c r="I429" s="12" t="s">
        <v>516</v>
      </c>
    </row>
    <row r="430" s="2" customFormat="1" ht="90" customHeight="1" spans="1:9">
      <c r="A430" s="12" t="s">
        <v>537</v>
      </c>
      <c r="B430" s="12" t="s">
        <v>537</v>
      </c>
      <c r="C430" s="12" t="s">
        <v>550</v>
      </c>
      <c r="D430" s="12" t="s">
        <v>14</v>
      </c>
      <c r="E430" s="10" t="s">
        <v>551</v>
      </c>
      <c r="F430" s="10" t="s">
        <v>84</v>
      </c>
      <c r="G430" s="14">
        <v>10</v>
      </c>
      <c r="H430" s="12" t="s">
        <v>17</v>
      </c>
      <c r="I430" s="12" t="s">
        <v>516</v>
      </c>
    </row>
    <row r="431" s="2" customFormat="1" ht="90" customHeight="1" spans="1:9">
      <c r="A431" s="12" t="s">
        <v>537</v>
      </c>
      <c r="B431" s="11" t="s">
        <v>12</v>
      </c>
      <c r="C431" s="12" t="s">
        <v>550</v>
      </c>
      <c r="D431" s="12" t="s">
        <v>14</v>
      </c>
      <c r="E431" s="10" t="s">
        <v>551</v>
      </c>
      <c r="F431" s="10" t="s">
        <v>84</v>
      </c>
      <c r="G431" s="14">
        <v>0.4</v>
      </c>
      <c r="H431" s="12" t="s">
        <v>17</v>
      </c>
      <c r="I431" s="12" t="s">
        <v>516</v>
      </c>
    </row>
    <row r="432" s="2" customFormat="1" ht="90" customHeight="1" spans="1:9">
      <c r="A432" s="12" t="s">
        <v>537</v>
      </c>
      <c r="B432" s="11" t="s">
        <v>45</v>
      </c>
      <c r="C432" s="12" t="s">
        <v>550</v>
      </c>
      <c r="D432" s="12" t="s">
        <v>14</v>
      </c>
      <c r="E432" s="10" t="s">
        <v>551</v>
      </c>
      <c r="F432" s="10" t="s">
        <v>84</v>
      </c>
      <c r="G432" s="14">
        <v>0.4</v>
      </c>
      <c r="H432" s="12" t="s">
        <v>17</v>
      </c>
      <c r="I432" s="12" t="s">
        <v>516</v>
      </c>
    </row>
    <row r="433" s="2" customFormat="1" ht="90" customHeight="1" spans="1:9">
      <c r="A433" s="12" t="s">
        <v>537</v>
      </c>
      <c r="B433" s="11" t="s">
        <v>68</v>
      </c>
      <c r="C433" s="12" t="s">
        <v>550</v>
      </c>
      <c r="D433" s="12" t="s">
        <v>14</v>
      </c>
      <c r="E433" s="10" t="s">
        <v>551</v>
      </c>
      <c r="F433" s="10" t="s">
        <v>84</v>
      </c>
      <c r="G433" s="14">
        <v>0.4</v>
      </c>
      <c r="H433" s="12" t="s">
        <v>17</v>
      </c>
      <c r="I433" s="12" t="s">
        <v>516</v>
      </c>
    </row>
    <row r="434" s="2" customFormat="1" ht="90" customHeight="1" spans="1:9">
      <c r="A434" s="12" t="s">
        <v>537</v>
      </c>
      <c r="B434" s="11" t="s">
        <v>77</v>
      </c>
      <c r="C434" s="12" t="s">
        <v>550</v>
      </c>
      <c r="D434" s="12" t="s">
        <v>14</v>
      </c>
      <c r="E434" s="10" t="s">
        <v>551</v>
      </c>
      <c r="F434" s="10" t="s">
        <v>84</v>
      </c>
      <c r="G434" s="14">
        <v>0.4</v>
      </c>
      <c r="H434" s="12" t="s">
        <v>17</v>
      </c>
      <c r="I434" s="12" t="s">
        <v>516</v>
      </c>
    </row>
    <row r="435" s="2" customFormat="1" ht="90" customHeight="1" spans="1:9">
      <c r="A435" s="12" t="s">
        <v>537</v>
      </c>
      <c r="B435" s="12" t="s">
        <v>116</v>
      </c>
      <c r="C435" s="12" t="s">
        <v>550</v>
      </c>
      <c r="D435" s="12" t="s">
        <v>14</v>
      </c>
      <c r="E435" s="10" t="s">
        <v>551</v>
      </c>
      <c r="F435" s="10" t="s">
        <v>84</v>
      </c>
      <c r="G435" s="14">
        <v>0.4</v>
      </c>
      <c r="H435" s="12" t="s">
        <v>17</v>
      </c>
      <c r="I435" s="12" t="s">
        <v>516</v>
      </c>
    </row>
    <row r="436" s="2" customFormat="1" ht="90" customHeight="1" spans="1:9">
      <c r="A436" s="12" t="s">
        <v>537</v>
      </c>
      <c r="B436" s="12" t="s">
        <v>136</v>
      </c>
      <c r="C436" s="12" t="s">
        <v>550</v>
      </c>
      <c r="D436" s="12" t="s">
        <v>14</v>
      </c>
      <c r="E436" s="10" t="s">
        <v>551</v>
      </c>
      <c r="F436" s="10" t="s">
        <v>84</v>
      </c>
      <c r="G436" s="14">
        <v>0.4</v>
      </c>
      <c r="H436" s="12" t="s">
        <v>17</v>
      </c>
      <c r="I436" s="12" t="s">
        <v>516</v>
      </c>
    </row>
    <row r="437" s="2" customFormat="1" ht="90" customHeight="1" spans="1:9">
      <c r="A437" s="12" t="s">
        <v>537</v>
      </c>
      <c r="B437" s="12" t="s">
        <v>145</v>
      </c>
      <c r="C437" s="12" t="s">
        <v>550</v>
      </c>
      <c r="D437" s="12" t="s">
        <v>14</v>
      </c>
      <c r="E437" s="10" t="s">
        <v>551</v>
      </c>
      <c r="F437" s="10" t="s">
        <v>84</v>
      </c>
      <c r="G437" s="14">
        <v>0.4</v>
      </c>
      <c r="H437" s="12" t="s">
        <v>17</v>
      </c>
      <c r="I437" s="12" t="s">
        <v>516</v>
      </c>
    </row>
    <row r="438" s="2" customFormat="1" ht="90" customHeight="1" spans="1:9">
      <c r="A438" s="12" t="s">
        <v>537</v>
      </c>
      <c r="B438" s="10" t="s">
        <v>175</v>
      </c>
      <c r="C438" s="12" t="s">
        <v>550</v>
      </c>
      <c r="D438" s="12" t="s">
        <v>14</v>
      </c>
      <c r="E438" s="10" t="s">
        <v>551</v>
      </c>
      <c r="F438" s="10" t="s">
        <v>84</v>
      </c>
      <c r="G438" s="14">
        <v>0.4</v>
      </c>
      <c r="H438" s="12" t="s">
        <v>17</v>
      </c>
      <c r="I438" s="12" t="s">
        <v>516</v>
      </c>
    </row>
    <row r="439" s="2" customFormat="1" ht="90" customHeight="1" spans="1:9">
      <c r="A439" s="12" t="s">
        <v>537</v>
      </c>
      <c r="B439" s="12" t="s">
        <v>178</v>
      </c>
      <c r="C439" s="12" t="s">
        <v>550</v>
      </c>
      <c r="D439" s="12" t="s">
        <v>14</v>
      </c>
      <c r="E439" s="10" t="s">
        <v>551</v>
      </c>
      <c r="F439" s="10" t="s">
        <v>84</v>
      </c>
      <c r="G439" s="14">
        <v>0.8</v>
      </c>
      <c r="H439" s="12" t="s">
        <v>17</v>
      </c>
      <c r="I439" s="12" t="s">
        <v>516</v>
      </c>
    </row>
    <row r="440" s="2" customFormat="1" ht="90" customHeight="1" spans="1:9">
      <c r="A440" s="12" t="s">
        <v>537</v>
      </c>
      <c r="B440" s="12" t="s">
        <v>180</v>
      </c>
      <c r="C440" s="12" t="s">
        <v>550</v>
      </c>
      <c r="D440" s="12" t="s">
        <v>14</v>
      </c>
      <c r="E440" s="10" t="s">
        <v>551</v>
      </c>
      <c r="F440" s="10" t="s">
        <v>84</v>
      </c>
      <c r="G440" s="14">
        <v>0.4</v>
      </c>
      <c r="H440" s="12" t="s">
        <v>17</v>
      </c>
      <c r="I440" s="12" t="s">
        <v>516</v>
      </c>
    </row>
    <row r="441" s="2" customFormat="1" ht="90" customHeight="1" spans="1:9">
      <c r="A441" s="12" t="s">
        <v>537</v>
      </c>
      <c r="B441" s="12" t="s">
        <v>185</v>
      </c>
      <c r="C441" s="12" t="s">
        <v>550</v>
      </c>
      <c r="D441" s="12" t="s">
        <v>14</v>
      </c>
      <c r="E441" s="10" t="s">
        <v>551</v>
      </c>
      <c r="F441" s="10" t="s">
        <v>84</v>
      </c>
      <c r="G441" s="14">
        <v>0.4</v>
      </c>
      <c r="H441" s="12" t="s">
        <v>17</v>
      </c>
      <c r="I441" s="12" t="s">
        <v>516</v>
      </c>
    </row>
    <row r="442" s="2" customFormat="1" ht="90" customHeight="1" spans="1:9">
      <c r="A442" s="12" t="s">
        <v>537</v>
      </c>
      <c r="B442" s="12" t="s">
        <v>190</v>
      </c>
      <c r="C442" s="12" t="s">
        <v>550</v>
      </c>
      <c r="D442" s="12" t="s">
        <v>14</v>
      </c>
      <c r="E442" s="10" t="s">
        <v>551</v>
      </c>
      <c r="F442" s="10" t="s">
        <v>84</v>
      </c>
      <c r="G442" s="14">
        <v>0.4</v>
      </c>
      <c r="H442" s="12" t="s">
        <v>17</v>
      </c>
      <c r="I442" s="12" t="s">
        <v>516</v>
      </c>
    </row>
    <row r="443" s="2" customFormat="1" ht="90" customHeight="1" spans="1:9">
      <c r="A443" s="12" t="s">
        <v>537</v>
      </c>
      <c r="B443" s="12" t="s">
        <v>198</v>
      </c>
      <c r="C443" s="12" t="s">
        <v>550</v>
      </c>
      <c r="D443" s="12" t="s">
        <v>14</v>
      </c>
      <c r="E443" s="10" t="s">
        <v>551</v>
      </c>
      <c r="F443" s="10" t="s">
        <v>84</v>
      </c>
      <c r="G443" s="14">
        <v>0.4</v>
      </c>
      <c r="H443" s="12" t="s">
        <v>17</v>
      </c>
      <c r="I443" s="12" t="s">
        <v>516</v>
      </c>
    </row>
    <row r="444" s="2" customFormat="1" ht="90" customHeight="1" spans="1:9">
      <c r="A444" s="12" t="s">
        <v>537</v>
      </c>
      <c r="B444" s="12" t="s">
        <v>203</v>
      </c>
      <c r="C444" s="12" t="s">
        <v>550</v>
      </c>
      <c r="D444" s="12" t="s">
        <v>14</v>
      </c>
      <c r="E444" s="10" t="s">
        <v>551</v>
      </c>
      <c r="F444" s="10" t="s">
        <v>84</v>
      </c>
      <c r="G444" s="14">
        <v>0.8</v>
      </c>
      <c r="H444" s="12" t="s">
        <v>17</v>
      </c>
      <c r="I444" s="12" t="s">
        <v>516</v>
      </c>
    </row>
    <row r="445" s="2" customFormat="1" ht="90" customHeight="1" spans="1:9">
      <c r="A445" s="12" t="s">
        <v>537</v>
      </c>
      <c r="B445" s="12" t="s">
        <v>160</v>
      </c>
      <c r="C445" s="12" t="s">
        <v>550</v>
      </c>
      <c r="D445" s="12" t="s">
        <v>14</v>
      </c>
      <c r="E445" s="10" t="s">
        <v>551</v>
      </c>
      <c r="F445" s="10" t="s">
        <v>84</v>
      </c>
      <c r="G445" s="14">
        <v>0.4</v>
      </c>
      <c r="H445" s="12" t="s">
        <v>17</v>
      </c>
      <c r="I445" s="12" t="s">
        <v>516</v>
      </c>
    </row>
    <row r="446" s="2" customFormat="1" ht="90" customHeight="1" spans="1:9">
      <c r="A446" s="12" t="s">
        <v>537</v>
      </c>
      <c r="B446" s="12" t="s">
        <v>211</v>
      </c>
      <c r="C446" s="12" t="s">
        <v>550</v>
      </c>
      <c r="D446" s="12" t="s">
        <v>14</v>
      </c>
      <c r="E446" s="10" t="s">
        <v>551</v>
      </c>
      <c r="F446" s="10" t="s">
        <v>84</v>
      </c>
      <c r="G446" s="14">
        <v>0.4</v>
      </c>
      <c r="H446" s="12" t="s">
        <v>17</v>
      </c>
      <c r="I446" s="12" t="s">
        <v>516</v>
      </c>
    </row>
    <row r="447" s="2" customFormat="1" ht="90" customHeight="1" spans="1:9">
      <c r="A447" s="12" t="s">
        <v>537</v>
      </c>
      <c r="B447" s="12" t="s">
        <v>224</v>
      </c>
      <c r="C447" s="12" t="s">
        <v>550</v>
      </c>
      <c r="D447" s="12" t="s">
        <v>14</v>
      </c>
      <c r="E447" s="10" t="s">
        <v>551</v>
      </c>
      <c r="F447" s="10" t="s">
        <v>84</v>
      </c>
      <c r="G447" s="14">
        <v>0.4</v>
      </c>
      <c r="H447" s="12" t="s">
        <v>17</v>
      </c>
      <c r="I447" s="12" t="s">
        <v>516</v>
      </c>
    </row>
    <row r="448" s="2" customFormat="1" ht="90" customHeight="1" spans="1:9">
      <c r="A448" s="12" t="s">
        <v>537</v>
      </c>
      <c r="B448" s="12" t="s">
        <v>240</v>
      </c>
      <c r="C448" s="12" t="s">
        <v>550</v>
      </c>
      <c r="D448" s="12" t="s">
        <v>14</v>
      </c>
      <c r="E448" s="10" t="s">
        <v>551</v>
      </c>
      <c r="F448" s="10" t="s">
        <v>84</v>
      </c>
      <c r="G448" s="14">
        <v>0.4</v>
      </c>
      <c r="H448" s="12" t="s">
        <v>17</v>
      </c>
      <c r="I448" s="12" t="s">
        <v>516</v>
      </c>
    </row>
    <row r="449" s="2" customFormat="1" ht="90" customHeight="1" spans="1:9">
      <c r="A449" s="12" t="s">
        <v>537</v>
      </c>
      <c r="B449" s="12" t="s">
        <v>245</v>
      </c>
      <c r="C449" s="12" t="s">
        <v>550</v>
      </c>
      <c r="D449" s="12" t="s">
        <v>14</v>
      </c>
      <c r="E449" s="10" t="s">
        <v>551</v>
      </c>
      <c r="F449" s="10" t="s">
        <v>84</v>
      </c>
      <c r="G449" s="14">
        <v>0.4</v>
      </c>
      <c r="H449" s="12" t="s">
        <v>17</v>
      </c>
      <c r="I449" s="12" t="s">
        <v>516</v>
      </c>
    </row>
    <row r="450" s="2" customFormat="1" ht="90" customHeight="1" spans="1:9">
      <c r="A450" s="12" t="s">
        <v>537</v>
      </c>
      <c r="B450" s="12" t="s">
        <v>276</v>
      </c>
      <c r="C450" s="12" t="s">
        <v>550</v>
      </c>
      <c r="D450" s="12" t="s">
        <v>14</v>
      </c>
      <c r="E450" s="10" t="s">
        <v>551</v>
      </c>
      <c r="F450" s="10" t="s">
        <v>84</v>
      </c>
      <c r="G450" s="14">
        <v>0.4</v>
      </c>
      <c r="H450" s="12" t="s">
        <v>17</v>
      </c>
      <c r="I450" s="12" t="s">
        <v>516</v>
      </c>
    </row>
    <row r="451" s="2" customFormat="1" ht="90" customHeight="1" spans="1:9">
      <c r="A451" s="12" t="s">
        <v>537</v>
      </c>
      <c r="B451" s="12" t="s">
        <v>287</v>
      </c>
      <c r="C451" s="12" t="s">
        <v>550</v>
      </c>
      <c r="D451" s="12" t="s">
        <v>14</v>
      </c>
      <c r="E451" s="10" t="s">
        <v>551</v>
      </c>
      <c r="F451" s="10" t="s">
        <v>84</v>
      </c>
      <c r="G451" s="14">
        <v>0.4</v>
      </c>
      <c r="H451" s="12" t="s">
        <v>17</v>
      </c>
      <c r="I451" s="12" t="s">
        <v>516</v>
      </c>
    </row>
    <row r="452" s="2" customFormat="1" ht="90" customHeight="1" spans="1:9">
      <c r="A452" s="12" t="s">
        <v>537</v>
      </c>
      <c r="B452" s="12" t="s">
        <v>291</v>
      </c>
      <c r="C452" s="12" t="s">
        <v>550</v>
      </c>
      <c r="D452" s="12" t="s">
        <v>14</v>
      </c>
      <c r="E452" s="10" t="s">
        <v>551</v>
      </c>
      <c r="F452" s="10" t="s">
        <v>84</v>
      </c>
      <c r="G452" s="14">
        <v>0.4</v>
      </c>
      <c r="H452" s="12" t="s">
        <v>17</v>
      </c>
      <c r="I452" s="12" t="s">
        <v>516</v>
      </c>
    </row>
    <row r="453" s="2" customFormat="1" ht="90" customHeight="1" spans="1:9">
      <c r="A453" s="12" t="s">
        <v>537</v>
      </c>
      <c r="B453" s="12" t="s">
        <v>295</v>
      </c>
      <c r="C453" s="12" t="s">
        <v>550</v>
      </c>
      <c r="D453" s="12" t="s">
        <v>14</v>
      </c>
      <c r="E453" s="10" t="s">
        <v>551</v>
      </c>
      <c r="F453" s="10" t="s">
        <v>84</v>
      </c>
      <c r="G453" s="14">
        <v>0.4</v>
      </c>
      <c r="H453" s="12" t="s">
        <v>17</v>
      </c>
      <c r="I453" s="12" t="s">
        <v>516</v>
      </c>
    </row>
    <row r="454" s="2" customFormat="1" ht="90" customHeight="1" spans="1:9">
      <c r="A454" s="12" t="s">
        <v>552</v>
      </c>
      <c r="B454" s="12" t="s">
        <v>552</v>
      </c>
      <c r="C454" s="12" t="s">
        <v>553</v>
      </c>
      <c r="D454" s="12" t="s">
        <v>14</v>
      </c>
      <c r="E454" s="10" t="s">
        <v>554</v>
      </c>
      <c r="F454" s="10" t="s">
        <v>53</v>
      </c>
      <c r="G454" s="14">
        <v>152.0472</v>
      </c>
      <c r="H454" s="12" t="s">
        <v>17</v>
      </c>
      <c r="I454" s="12" t="s">
        <v>516</v>
      </c>
    </row>
    <row r="455" s="2" customFormat="1" ht="90" customHeight="1" spans="1:9">
      <c r="A455" s="12" t="s">
        <v>552</v>
      </c>
      <c r="B455" s="12" t="s">
        <v>552</v>
      </c>
      <c r="C455" s="12" t="s">
        <v>555</v>
      </c>
      <c r="D455" s="12" t="s">
        <v>14</v>
      </c>
      <c r="E455" s="10" t="s">
        <v>554</v>
      </c>
      <c r="F455" s="12" t="s">
        <v>32</v>
      </c>
      <c r="G455" s="14">
        <v>34.2389</v>
      </c>
      <c r="H455" s="12" t="s">
        <v>17</v>
      </c>
      <c r="I455" s="12" t="s">
        <v>516</v>
      </c>
    </row>
    <row r="456" s="2" customFormat="1" ht="90" customHeight="1" spans="1:9">
      <c r="A456" s="12" t="s">
        <v>552</v>
      </c>
      <c r="B456" s="12" t="s">
        <v>552</v>
      </c>
      <c r="C456" s="12" t="s">
        <v>556</v>
      </c>
      <c r="D456" s="12" t="s">
        <v>14</v>
      </c>
      <c r="E456" s="10" t="s">
        <v>554</v>
      </c>
      <c r="F456" s="10" t="s">
        <v>53</v>
      </c>
      <c r="G456" s="14">
        <v>4.3441</v>
      </c>
      <c r="H456" s="12" t="s">
        <v>17</v>
      </c>
      <c r="I456" s="12" t="s">
        <v>516</v>
      </c>
    </row>
    <row r="457" s="2" customFormat="1" ht="90" customHeight="1" spans="1:9">
      <c r="A457" s="12" t="s">
        <v>552</v>
      </c>
      <c r="B457" s="12" t="s">
        <v>552</v>
      </c>
      <c r="C457" s="12" t="s">
        <v>557</v>
      </c>
      <c r="D457" s="12" t="s">
        <v>14</v>
      </c>
      <c r="E457" s="10" t="s">
        <v>554</v>
      </c>
      <c r="F457" s="12" t="s">
        <v>32</v>
      </c>
      <c r="G457" s="14">
        <v>4</v>
      </c>
      <c r="H457" s="12" t="s">
        <v>17</v>
      </c>
      <c r="I457" s="12" t="s">
        <v>516</v>
      </c>
    </row>
    <row r="458" s="2" customFormat="1" ht="90" customHeight="1" spans="1:9">
      <c r="A458" s="12" t="s">
        <v>558</v>
      </c>
      <c r="B458" s="12" t="s">
        <v>558</v>
      </c>
      <c r="C458" s="12" t="s">
        <v>559</v>
      </c>
      <c r="D458" s="12" t="s">
        <v>14</v>
      </c>
      <c r="E458" s="12" t="s">
        <v>560</v>
      </c>
      <c r="F458" s="10" t="s">
        <v>16</v>
      </c>
      <c r="G458" s="14">
        <v>24.564</v>
      </c>
      <c r="H458" s="12" t="s">
        <v>17</v>
      </c>
      <c r="I458" s="12" t="s">
        <v>516</v>
      </c>
    </row>
    <row r="459" s="2" customFormat="1" ht="90" customHeight="1" spans="1:9">
      <c r="A459" s="12" t="s">
        <v>558</v>
      </c>
      <c r="B459" s="12" t="s">
        <v>558</v>
      </c>
      <c r="C459" s="12" t="s">
        <v>465</v>
      </c>
      <c r="D459" s="12" t="s">
        <v>14</v>
      </c>
      <c r="E459" s="12" t="s">
        <v>560</v>
      </c>
      <c r="F459" s="10" t="s">
        <v>16</v>
      </c>
      <c r="G459" s="14">
        <v>10</v>
      </c>
      <c r="H459" s="12" t="s">
        <v>17</v>
      </c>
      <c r="I459" s="12" t="s">
        <v>516</v>
      </c>
    </row>
    <row r="460" s="2" customFormat="1" ht="90" customHeight="1" spans="1:9">
      <c r="A460" s="12" t="s">
        <v>558</v>
      </c>
      <c r="B460" s="12" t="s">
        <v>558</v>
      </c>
      <c r="C460" s="12" t="s">
        <v>561</v>
      </c>
      <c r="D460" s="12" t="s">
        <v>14</v>
      </c>
      <c r="E460" s="12" t="s">
        <v>560</v>
      </c>
      <c r="F460" s="10" t="s">
        <v>16</v>
      </c>
      <c r="G460" s="14">
        <v>7.2</v>
      </c>
      <c r="H460" s="12" t="s">
        <v>17</v>
      </c>
      <c r="I460" s="12" t="s">
        <v>516</v>
      </c>
    </row>
    <row r="461" s="2" customFormat="1" ht="90" customHeight="1" spans="1:9">
      <c r="A461" s="10" t="s">
        <v>558</v>
      </c>
      <c r="B461" s="10" t="s">
        <v>558</v>
      </c>
      <c r="C461" s="12" t="s">
        <v>562</v>
      </c>
      <c r="D461" s="12" t="s">
        <v>14</v>
      </c>
      <c r="E461" s="12" t="s">
        <v>563</v>
      </c>
      <c r="F461" s="10" t="s">
        <v>16</v>
      </c>
      <c r="G461" s="14">
        <v>107</v>
      </c>
      <c r="H461" s="12" t="s">
        <v>17</v>
      </c>
      <c r="I461" s="12" t="s">
        <v>516</v>
      </c>
    </row>
    <row r="462" s="2" customFormat="1" ht="90" customHeight="1" spans="1:9">
      <c r="A462" s="10" t="s">
        <v>558</v>
      </c>
      <c r="B462" s="10" t="s">
        <v>558</v>
      </c>
      <c r="C462" s="12" t="s">
        <v>564</v>
      </c>
      <c r="D462" s="12" t="s">
        <v>14</v>
      </c>
      <c r="E462" s="12" t="s">
        <v>563</v>
      </c>
      <c r="F462" s="10" t="s">
        <v>84</v>
      </c>
      <c r="G462" s="14">
        <v>95</v>
      </c>
      <c r="H462" s="12" t="s">
        <v>17</v>
      </c>
      <c r="I462" s="12" t="s">
        <v>516</v>
      </c>
    </row>
    <row r="463" s="2" customFormat="1" ht="90" customHeight="1" spans="1:9">
      <c r="A463" s="12" t="s">
        <v>558</v>
      </c>
      <c r="B463" s="12" t="s">
        <v>558</v>
      </c>
      <c r="C463" s="12" t="s">
        <v>565</v>
      </c>
      <c r="D463" s="12" t="s">
        <v>14</v>
      </c>
      <c r="E463" s="12" t="s">
        <v>563</v>
      </c>
      <c r="F463" s="10" t="s">
        <v>84</v>
      </c>
      <c r="G463" s="14">
        <v>5.3186</v>
      </c>
      <c r="H463" s="12" t="s">
        <v>17</v>
      </c>
      <c r="I463" s="12" t="s">
        <v>516</v>
      </c>
    </row>
    <row r="464" s="2" customFormat="1" ht="90" customHeight="1" spans="1:9">
      <c r="A464" s="12" t="s">
        <v>558</v>
      </c>
      <c r="B464" s="12" t="s">
        <v>558</v>
      </c>
      <c r="C464" s="12" t="s">
        <v>566</v>
      </c>
      <c r="D464" s="12" t="s">
        <v>14</v>
      </c>
      <c r="E464" s="12" t="s">
        <v>563</v>
      </c>
      <c r="F464" s="10" t="s">
        <v>84</v>
      </c>
      <c r="G464" s="14">
        <v>22.6884</v>
      </c>
      <c r="H464" s="12" t="s">
        <v>17</v>
      </c>
      <c r="I464" s="12" t="s">
        <v>516</v>
      </c>
    </row>
    <row r="465" s="2" customFormat="1" ht="90" customHeight="1" spans="1:9">
      <c r="A465" s="12" t="s">
        <v>558</v>
      </c>
      <c r="B465" s="12" t="s">
        <v>558</v>
      </c>
      <c r="C465" s="12" t="s">
        <v>567</v>
      </c>
      <c r="D465" s="12" t="s">
        <v>14</v>
      </c>
      <c r="E465" s="12" t="s">
        <v>563</v>
      </c>
      <c r="F465" s="10" t="s">
        <v>84</v>
      </c>
      <c r="G465" s="14">
        <v>72.76</v>
      </c>
      <c r="H465" s="12" t="s">
        <v>17</v>
      </c>
      <c r="I465" s="12" t="s">
        <v>516</v>
      </c>
    </row>
    <row r="466" s="2" customFormat="1" ht="90" customHeight="1" spans="1:9">
      <c r="A466" s="12" t="s">
        <v>558</v>
      </c>
      <c r="B466" s="12" t="s">
        <v>558</v>
      </c>
      <c r="C466" s="12" t="s">
        <v>568</v>
      </c>
      <c r="D466" s="12" t="s">
        <v>14</v>
      </c>
      <c r="E466" s="12" t="s">
        <v>563</v>
      </c>
      <c r="F466" s="10" t="s">
        <v>84</v>
      </c>
      <c r="G466" s="14">
        <v>460</v>
      </c>
      <c r="H466" s="12" t="s">
        <v>17</v>
      </c>
      <c r="I466" s="12" t="s">
        <v>516</v>
      </c>
    </row>
    <row r="467" s="2" customFormat="1" ht="90" customHeight="1" spans="1:9">
      <c r="A467" s="12" t="s">
        <v>558</v>
      </c>
      <c r="B467" s="12" t="s">
        <v>558</v>
      </c>
      <c r="C467" s="12" t="s">
        <v>569</v>
      </c>
      <c r="D467" s="12" t="s">
        <v>14</v>
      </c>
      <c r="E467" s="12" t="s">
        <v>563</v>
      </c>
      <c r="F467" s="10" t="s">
        <v>84</v>
      </c>
      <c r="G467" s="14">
        <v>306.85</v>
      </c>
      <c r="H467" s="12" t="s">
        <v>17</v>
      </c>
      <c r="I467" s="12" t="s">
        <v>516</v>
      </c>
    </row>
    <row r="468" s="2" customFormat="1" ht="90" customHeight="1" spans="1:9">
      <c r="A468" s="12" t="s">
        <v>558</v>
      </c>
      <c r="B468" s="12" t="s">
        <v>558</v>
      </c>
      <c r="C468" s="12" t="s">
        <v>570</v>
      </c>
      <c r="D468" s="12" t="s">
        <v>14</v>
      </c>
      <c r="E468" s="12" t="s">
        <v>563</v>
      </c>
      <c r="F468" s="10" t="s">
        <v>16</v>
      </c>
      <c r="G468" s="14">
        <v>24.29</v>
      </c>
      <c r="H468" s="12" t="s">
        <v>17</v>
      </c>
      <c r="I468" s="12" t="s">
        <v>516</v>
      </c>
    </row>
    <row r="469" s="2" customFormat="1" ht="90" customHeight="1" spans="1:9">
      <c r="A469" s="10" t="s">
        <v>558</v>
      </c>
      <c r="B469" s="10" t="s">
        <v>558</v>
      </c>
      <c r="C469" s="12" t="s">
        <v>571</v>
      </c>
      <c r="D469" s="12" t="s">
        <v>14</v>
      </c>
      <c r="E469" s="12" t="s">
        <v>572</v>
      </c>
      <c r="F469" s="10" t="s">
        <v>32</v>
      </c>
      <c r="G469" s="14">
        <f>153.06-100</f>
        <v>53.06</v>
      </c>
      <c r="H469" s="12" t="s">
        <v>17</v>
      </c>
      <c r="I469" s="12" t="s">
        <v>516</v>
      </c>
    </row>
    <row r="470" s="2" customFormat="1" ht="90" customHeight="1" spans="1:9">
      <c r="A470" s="10" t="s">
        <v>558</v>
      </c>
      <c r="B470" s="10" t="s">
        <v>558</v>
      </c>
      <c r="C470" s="12" t="s">
        <v>573</v>
      </c>
      <c r="D470" s="12" t="s">
        <v>14</v>
      </c>
      <c r="E470" s="12" t="s">
        <v>572</v>
      </c>
      <c r="F470" s="10" t="s">
        <v>32</v>
      </c>
      <c r="G470" s="14">
        <v>73.85</v>
      </c>
      <c r="H470" s="12" t="s">
        <v>17</v>
      </c>
      <c r="I470" s="12" t="s">
        <v>516</v>
      </c>
    </row>
    <row r="471" s="2" customFormat="1" ht="90" customHeight="1" spans="1:9">
      <c r="A471" s="10" t="s">
        <v>558</v>
      </c>
      <c r="B471" s="10" t="s">
        <v>558</v>
      </c>
      <c r="C471" s="12" t="s">
        <v>574</v>
      </c>
      <c r="D471" s="12" t="s">
        <v>14</v>
      </c>
      <c r="E471" s="12" t="s">
        <v>575</v>
      </c>
      <c r="F471" s="10" t="s">
        <v>32</v>
      </c>
      <c r="G471" s="14">
        <v>70.96</v>
      </c>
      <c r="H471" s="12" t="s">
        <v>17</v>
      </c>
      <c r="I471" s="12" t="s">
        <v>516</v>
      </c>
    </row>
    <row r="472" s="2" customFormat="1" ht="90" customHeight="1" spans="1:9">
      <c r="A472" s="12" t="s">
        <v>558</v>
      </c>
      <c r="B472" s="12" t="s">
        <v>558</v>
      </c>
      <c r="C472" s="12" t="s">
        <v>576</v>
      </c>
      <c r="D472" s="12" t="s">
        <v>14</v>
      </c>
      <c r="E472" s="12" t="s">
        <v>575</v>
      </c>
      <c r="F472" s="10" t="s">
        <v>32</v>
      </c>
      <c r="G472" s="14">
        <v>19.95</v>
      </c>
      <c r="H472" s="12" t="s">
        <v>17</v>
      </c>
      <c r="I472" s="12" t="s">
        <v>516</v>
      </c>
    </row>
    <row r="473" s="2" customFormat="1" ht="90" customHeight="1" spans="1:9">
      <c r="A473" s="10" t="s">
        <v>558</v>
      </c>
      <c r="B473" s="10" t="s">
        <v>558</v>
      </c>
      <c r="C473" s="12" t="s">
        <v>577</v>
      </c>
      <c r="D473" s="12" t="s">
        <v>14</v>
      </c>
      <c r="E473" s="12" t="s">
        <v>575</v>
      </c>
      <c r="F473" s="10" t="s">
        <v>32</v>
      </c>
      <c r="G473" s="14">
        <v>43.416941</v>
      </c>
      <c r="H473" s="12" t="s">
        <v>17</v>
      </c>
      <c r="I473" s="12" t="s">
        <v>516</v>
      </c>
    </row>
    <row r="474" s="2" customFormat="1" ht="90" customHeight="1" spans="1:9">
      <c r="A474" s="10" t="s">
        <v>558</v>
      </c>
      <c r="B474" s="10" t="s">
        <v>558</v>
      </c>
      <c r="C474" s="12" t="s">
        <v>578</v>
      </c>
      <c r="D474" s="12" t="s">
        <v>14</v>
      </c>
      <c r="E474" s="12" t="s">
        <v>575</v>
      </c>
      <c r="F474" s="10" t="s">
        <v>32</v>
      </c>
      <c r="G474" s="14">
        <v>45</v>
      </c>
      <c r="H474" s="12" t="s">
        <v>17</v>
      </c>
      <c r="I474" s="12" t="s">
        <v>516</v>
      </c>
    </row>
    <row r="475" s="2" customFormat="1" ht="90" customHeight="1" spans="1:9">
      <c r="A475" s="12" t="s">
        <v>579</v>
      </c>
      <c r="B475" s="12" t="s">
        <v>579</v>
      </c>
      <c r="C475" s="12" t="s">
        <v>580</v>
      </c>
      <c r="D475" s="12" t="s">
        <v>14</v>
      </c>
      <c r="E475" s="15" t="s">
        <v>581</v>
      </c>
      <c r="F475" s="10" t="s">
        <v>582</v>
      </c>
      <c r="G475" s="14">
        <v>88</v>
      </c>
      <c r="H475" s="12" t="s">
        <v>17</v>
      </c>
      <c r="I475" s="12" t="s">
        <v>583</v>
      </c>
    </row>
    <row r="476" s="2" customFormat="1" ht="90" customHeight="1" spans="1:9">
      <c r="A476" s="12" t="s">
        <v>579</v>
      </c>
      <c r="B476" s="12" t="s">
        <v>579</v>
      </c>
      <c r="C476" s="12" t="s">
        <v>584</v>
      </c>
      <c r="D476" s="12" t="s">
        <v>14</v>
      </c>
      <c r="E476" s="15" t="s">
        <v>581</v>
      </c>
      <c r="F476" s="10" t="s">
        <v>582</v>
      </c>
      <c r="G476" s="14">
        <v>88</v>
      </c>
      <c r="H476" s="12" t="s">
        <v>17</v>
      </c>
      <c r="I476" s="12" t="s">
        <v>583</v>
      </c>
    </row>
    <row r="477" s="2" customFormat="1" ht="90" customHeight="1" spans="1:9">
      <c r="A477" s="12" t="s">
        <v>579</v>
      </c>
      <c r="B477" s="12" t="s">
        <v>579</v>
      </c>
      <c r="C477" s="12" t="s">
        <v>585</v>
      </c>
      <c r="D477" s="12" t="s">
        <v>14</v>
      </c>
      <c r="E477" s="13" t="s">
        <v>586</v>
      </c>
      <c r="F477" s="13" t="s">
        <v>16</v>
      </c>
      <c r="G477" s="12">
        <v>15</v>
      </c>
      <c r="H477" s="12" t="s">
        <v>17</v>
      </c>
      <c r="I477" s="12" t="s">
        <v>583</v>
      </c>
    </row>
    <row r="478" s="2" customFormat="1" ht="90" customHeight="1" spans="1:9">
      <c r="A478" s="12" t="s">
        <v>579</v>
      </c>
      <c r="B478" s="12" t="s">
        <v>579</v>
      </c>
      <c r="C478" s="12" t="s">
        <v>587</v>
      </c>
      <c r="D478" s="12" t="s">
        <v>14</v>
      </c>
      <c r="E478" s="13" t="s">
        <v>586</v>
      </c>
      <c r="F478" s="13" t="s">
        <v>16</v>
      </c>
      <c r="G478" s="12">
        <v>18</v>
      </c>
      <c r="H478" s="12" t="s">
        <v>17</v>
      </c>
      <c r="I478" s="12" t="s">
        <v>583</v>
      </c>
    </row>
    <row r="479" s="2" customFormat="1" ht="90" customHeight="1" spans="1:9">
      <c r="A479" s="12" t="s">
        <v>579</v>
      </c>
      <c r="B479" s="12" t="s">
        <v>579</v>
      </c>
      <c r="C479" s="12" t="s">
        <v>588</v>
      </c>
      <c r="D479" s="12" t="s">
        <v>14</v>
      </c>
      <c r="E479" s="13" t="s">
        <v>586</v>
      </c>
      <c r="F479" s="13" t="s">
        <v>16</v>
      </c>
      <c r="G479" s="12">
        <v>5</v>
      </c>
      <c r="H479" s="12" t="s">
        <v>17</v>
      </c>
      <c r="I479" s="12" t="s">
        <v>583</v>
      </c>
    </row>
    <row r="480" s="2" customFormat="1" ht="90" customHeight="1" spans="1:9">
      <c r="A480" s="12" t="s">
        <v>579</v>
      </c>
      <c r="B480" s="12" t="s">
        <v>589</v>
      </c>
      <c r="C480" s="12" t="s">
        <v>590</v>
      </c>
      <c r="D480" s="12" t="s">
        <v>14</v>
      </c>
      <c r="E480" s="13" t="s">
        <v>591</v>
      </c>
      <c r="F480" s="17" t="s">
        <v>329</v>
      </c>
      <c r="G480" s="12">
        <v>11.537448</v>
      </c>
      <c r="H480" s="12" t="s">
        <v>17</v>
      </c>
      <c r="I480" s="12" t="s">
        <v>583</v>
      </c>
    </row>
    <row r="481" s="2" customFormat="1" ht="90" customHeight="1" spans="1:9">
      <c r="A481" s="12" t="s">
        <v>592</v>
      </c>
      <c r="B481" s="12" t="s">
        <v>592</v>
      </c>
      <c r="C481" s="12" t="s">
        <v>593</v>
      </c>
      <c r="D481" s="12" t="s">
        <v>14</v>
      </c>
      <c r="E481" s="13" t="s">
        <v>594</v>
      </c>
      <c r="F481" s="13" t="s">
        <v>84</v>
      </c>
      <c r="G481" s="12">
        <v>100</v>
      </c>
      <c r="H481" s="12" t="s">
        <v>17</v>
      </c>
      <c r="I481" s="12" t="s">
        <v>583</v>
      </c>
    </row>
    <row r="482" s="2" customFormat="1" ht="90" customHeight="1" spans="1:9">
      <c r="A482" s="12" t="s">
        <v>592</v>
      </c>
      <c r="B482" s="12" t="s">
        <v>592</v>
      </c>
      <c r="C482" s="12" t="s">
        <v>595</v>
      </c>
      <c r="D482" s="12" t="s">
        <v>14</v>
      </c>
      <c r="E482" s="13" t="s">
        <v>594</v>
      </c>
      <c r="F482" s="13" t="s">
        <v>32</v>
      </c>
      <c r="G482" s="12">
        <v>30.5</v>
      </c>
      <c r="H482" s="12" t="s">
        <v>17</v>
      </c>
      <c r="I482" s="12" t="s">
        <v>583</v>
      </c>
    </row>
    <row r="483" s="2" customFormat="1" ht="90" customHeight="1" spans="1:9">
      <c r="A483" s="12" t="s">
        <v>592</v>
      </c>
      <c r="B483" s="12" t="s">
        <v>592</v>
      </c>
      <c r="C483" s="12" t="s">
        <v>596</v>
      </c>
      <c r="D483" s="12" t="s">
        <v>14</v>
      </c>
      <c r="E483" s="13" t="s">
        <v>44</v>
      </c>
      <c r="F483" s="13" t="s">
        <v>32</v>
      </c>
      <c r="G483" s="12">
        <v>78</v>
      </c>
      <c r="H483" s="12" t="s">
        <v>17</v>
      </c>
      <c r="I483" s="12" t="s">
        <v>583</v>
      </c>
    </row>
    <row r="484" s="2" customFormat="1" ht="90" customHeight="1" spans="1:9">
      <c r="A484" s="12" t="s">
        <v>597</v>
      </c>
      <c r="B484" s="12" t="s">
        <v>597</v>
      </c>
      <c r="C484" s="12" t="s">
        <v>598</v>
      </c>
      <c r="D484" s="12" t="s">
        <v>14</v>
      </c>
      <c r="E484" s="10" t="s">
        <v>599</v>
      </c>
      <c r="F484" s="13" t="s">
        <v>16</v>
      </c>
      <c r="G484" s="14">
        <v>29.84</v>
      </c>
      <c r="H484" s="12" t="s">
        <v>17</v>
      </c>
      <c r="I484" s="12" t="s">
        <v>583</v>
      </c>
    </row>
    <row r="485" s="2" customFormat="1" ht="90" customHeight="1" spans="1:9">
      <c r="A485" s="12" t="s">
        <v>597</v>
      </c>
      <c r="B485" s="12" t="s">
        <v>597</v>
      </c>
      <c r="C485" s="12" t="s">
        <v>600</v>
      </c>
      <c r="D485" s="12" t="s">
        <v>14</v>
      </c>
      <c r="E485" s="10" t="s">
        <v>599</v>
      </c>
      <c r="F485" s="13" t="s">
        <v>133</v>
      </c>
      <c r="G485" s="14">
        <v>9.6</v>
      </c>
      <c r="H485" s="12" t="s">
        <v>17</v>
      </c>
      <c r="I485" s="12" t="s">
        <v>583</v>
      </c>
    </row>
    <row r="486" s="2" customFormat="1" ht="90" customHeight="1" spans="1:9">
      <c r="A486" s="12" t="s">
        <v>597</v>
      </c>
      <c r="B486" s="12" t="s">
        <v>597</v>
      </c>
      <c r="C486" s="12" t="s">
        <v>601</v>
      </c>
      <c r="D486" s="12" t="s">
        <v>14</v>
      </c>
      <c r="E486" s="10" t="s">
        <v>599</v>
      </c>
      <c r="F486" s="13" t="s">
        <v>133</v>
      </c>
      <c r="G486" s="14">
        <v>2.44</v>
      </c>
      <c r="H486" s="12" t="s">
        <v>17</v>
      </c>
      <c r="I486" s="12" t="s">
        <v>583</v>
      </c>
    </row>
    <row r="487" s="2" customFormat="1" ht="90" customHeight="1" spans="1:9">
      <c r="A487" s="12" t="s">
        <v>597</v>
      </c>
      <c r="B487" s="12" t="s">
        <v>597</v>
      </c>
      <c r="C487" s="12" t="s">
        <v>602</v>
      </c>
      <c r="D487" s="12" t="s">
        <v>14</v>
      </c>
      <c r="E487" s="10" t="s">
        <v>599</v>
      </c>
      <c r="F487" s="13" t="s">
        <v>16</v>
      </c>
      <c r="G487" s="14">
        <v>28</v>
      </c>
      <c r="H487" s="12" t="s">
        <v>17</v>
      </c>
      <c r="I487" s="12" t="s">
        <v>583</v>
      </c>
    </row>
    <row r="488" s="2" customFormat="1" ht="90" customHeight="1" spans="1:9">
      <c r="A488" s="12" t="s">
        <v>597</v>
      </c>
      <c r="B488" s="12" t="s">
        <v>597</v>
      </c>
      <c r="C488" s="12" t="s">
        <v>603</v>
      </c>
      <c r="D488" s="12" t="s">
        <v>14</v>
      </c>
      <c r="E488" s="10" t="s">
        <v>599</v>
      </c>
      <c r="F488" s="13" t="s">
        <v>16</v>
      </c>
      <c r="G488" s="14">
        <v>7.1</v>
      </c>
      <c r="H488" s="12" t="s">
        <v>17</v>
      </c>
      <c r="I488" s="12" t="s">
        <v>583</v>
      </c>
    </row>
    <row r="489" s="2" customFormat="1" ht="90" customHeight="1" spans="1:9">
      <c r="A489" s="12" t="s">
        <v>597</v>
      </c>
      <c r="B489" s="11" t="s">
        <v>12</v>
      </c>
      <c r="C489" s="12" t="s">
        <v>603</v>
      </c>
      <c r="D489" s="12" t="s">
        <v>14</v>
      </c>
      <c r="E489" s="10" t="s">
        <v>599</v>
      </c>
      <c r="F489" s="13" t="s">
        <v>16</v>
      </c>
      <c r="G489" s="14">
        <v>1</v>
      </c>
      <c r="H489" s="12" t="s">
        <v>17</v>
      </c>
      <c r="I489" s="12" t="s">
        <v>583</v>
      </c>
    </row>
    <row r="490" s="2" customFormat="1" ht="90" customHeight="1" spans="1:9">
      <c r="A490" s="12" t="s">
        <v>597</v>
      </c>
      <c r="B490" s="11" t="s">
        <v>45</v>
      </c>
      <c r="C490" s="12" t="s">
        <v>603</v>
      </c>
      <c r="D490" s="12" t="s">
        <v>14</v>
      </c>
      <c r="E490" s="10" t="s">
        <v>599</v>
      </c>
      <c r="F490" s="13" t="s">
        <v>16</v>
      </c>
      <c r="G490" s="14">
        <v>1.1</v>
      </c>
      <c r="H490" s="12" t="s">
        <v>17</v>
      </c>
      <c r="I490" s="12" t="s">
        <v>583</v>
      </c>
    </row>
    <row r="491" s="2" customFormat="1" ht="90" customHeight="1" spans="1:9">
      <c r="A491" s="12" t="s">
        <v>597</v>
      </c>
      <c r="B491" s="11" t="s">
        <v>68</v>
      </c>
      <c r="C491" s="12" t="s">
        <v>603</v>
      </c>
      <c r="D491" s="12" t="s">
        <v>14</v>
      </c>
      <c r="E491" s="10" t="s">
        <v>599</v>
      </c>
      <c r="F491" s="13" t="s">
        <v>16</v>
      </c>
      <c r="G491" s="14">
        <v>1.8</v>
      </c>
      <c r="H491" s="12" t="s">
        <v>17</v>
      </c>
      <c r="I491" s="12" t="s">
        <v>583</v>
      </c>
    </row>
    <row r="492" s="2" customFormat="1" ht="90" customHeight="1" spans="1:9">
      <c r="A492" s="12" t="s">
        <v>597</v>
      </c>
      <c r="B492" s="11" t="s">
        <v>77</v>
      </c>
      <c r="C492" s="12" t="s">
        <v>603</v>
      </c>
      <c r="D492" s="12" t="s">
        <v>14</v>
      </c>
      <c r="E492" s="10" t="s">
        <v>599</v>
      </c>
      <c r="F492" s="13" t="s">
        <v>16</v>
      </c>
      <c r="G492" s="14">
        <v>1.2</v>
      </c>
      <c r="H492" s="12" t="s">
        <v>17</v>
      </c>
      <c r="I492" s="12" t="s">
        <v>583</v>
      </c>
    </row>
    <row r="493" s="2" customFormat="1" ht="90" customHeight="1" spans="1:9">
      <c r="A493" s="12" t="s">
        <v>597</v>
      </c>
      <c r="B493" s="12" t="s">
        <v>116</v>
      </c>
      <c r="C493" s="12" t="s">
        <v>603</v>
      </c>
      <c r="D493" s="12" t="s">
        <v>14</v>
      </c>
      <c r="E493" s="10" t="s">
        <v>599</v>
      </c>
      <c r="F493" s="13" t="s">
        <v>16</v>
      </c>
      <c r="G493" s="14">
        <v>0.8</v>
      </c>
      <c r="H493" s="12" t="s">
        <v>17</v>
      </c>
      <c r="I493" s="12" t="s">
        <v>583</v>
      </c>
    </row>
    <row r="494" s="2" customFormat="1" ht="90" customHeight="1" spans="1:9">
      <c r="A494" s="12" t="s">
        <v>597</v>
      </c>
      <c r="B494" s="12" t="s">
        <v>136</v>
      </c>
      <c r="C494" s="12" t="s">
        <v>603</v>
      </c>
      <c r="D494" s="12" t="s">
        <v>14</v>
      </c>
      <c r="E494" s="10" t="s">
        <v>599</v>
      </c>
      <c r="F494" s="13" t="s">
        <v>16</v>
      </c>
      <c r="G494" s="14">
        <v>1.5</v>
      </c>
      <c r="H494" s="12" t="s">
        <v>17</v>
      </c>
      <c r="I494" s="12" t="s">
        <v>583</v>
      </c>
    </row>
    <row r="495" s="2" customFormat="1" ht="90" customHeight="1" spans="1:9">
      <c r="A495" s="12" t="s">
        <v>597</v>
      </c>
      <c r="B495" s="12" t="s">
        <v>145</v>
      </c>
      <c r="C495" s="12" t="s">
        <v>603</v>
      </c>
      <c r="D495" s="12" t="s">
        <v>14</v>
      </c>
      <c r="E495" s="10" t="s">
        <v>599</v>
      </c>
      <c r="F495" s="13" t="s">
        <v>16</v>
      </c>
      <c r="G495" s="14">
        <v>1.1</v>
      </c>
      <c r="H495" s="12" t="s">
        <v>17</v>
      </c>
      <c r="I495" s="12" t="s">
        <v>583</v>
      </c>
    </row>
    <row r="496" s="2" customFormat="1" ht="90" customHeight="1" spans="1:9">
      <c r="A496" s="12" t="s">
        <v>597</v>
      </c>
      <c r="B496" s="10" t="s">
        <v>175</v>
      </c>
      <c r="C496" s="12" t="s">
        <v>603</v>
      </c>
      <c r="D496" s="12" t="s">
        <v>14</v>
      </c>
      <c r="E496" s="10" t="s">
        <v>599</v>
      </c>
      <c r="F496" s="13" t="s">
        <v>16</v>
      </c>
      <c r="G496" s="14">
        <v>0.8</v>
      </c>
      <c r="H496" s="12" t="s">
        <v>17</v>
      </c>
      <c r="I496" s="12" t="s">
        <v>583</v>
      </c>
    </row>
    <row r="497" s="2" customFormat="1" ht="90" customHeight="1" spans="1:9">
      <c r="A497" s="12" t="s">
        <v>597</v>
      </c>
      <c r="B497" s="12" t="s">
        <v>178</v>
      </c>
      <c r="C497" s="12" t="s">
        <v>603</v>
      </c>
      <c r="D497" s="12" t="s">
        <v>14</v>
      </c>
      <c r="E497" s="10" t="s">
        <v>599</v>
      </c>
      <c r="F497" s="13" t="s">
        <v>16</v>
      </c>
      <c r="G497" s="14">
        <v>1</v>
      </c>
      <c r="H497" s="12" t="s">
        <v>17</v>
      </c>
      <c r="I497" s="12" t="s">
        <v>583</v>
      </c>
    </row>
    <row r="498" s="2" customFormat="1" ht="90" customHeight="1" spans="1:9">
      <c r="A498" s="12" t="s">
        <v>597</v>
      </c>
      <c r="B498" s="12" t="s">
        <v>180</v>
      </c>
      <c r="C498" s="12" t="s">
        <v>603</v>
      </c>
      <c r="D498" s="12" t="s">
        <v>14</v>
      </c>
      <c r="E498" s="10" t="s">
        <v>599</v>
      </c>
      <c r="F498" s="13" t="s">
        <v>16</v>
      </c>
      <c r="G498" s="14">
        <v>0.7</v>
      </c>
      <c r="H498" s="12" t="s">
        <v>17</v>
      </c>
      <c r="I498" s="12" t="s">
        <v>583</v>
      </c>
    </row>
    <row r="499" s="2" customFormat="1" ht="90" customHeight="1" spans="1:9">
      <c r="A499" s="12" t="s">
        <v>597</v>
      </c>
      <c r="B499" s="12" t="s">
        <v>185</v>
      </c>
      <c r="C499" s="12" t="s">
        <v>603</v>
      </c>
      <c r="D499" s="12" t="s">
        <v>14</v>
      </c>
      <c r="E499" s="10" t="s">
        <v>599</v>
      </c>
      <c r="F499" s="13" t="s">
        <v>16</v>
      </c>
      <c r="G499" s="14">
        <v>0.8</v>
      </c>
      <c r="H499" s="12" t="s">
        <v>17</v>
      </c>
      <c r="I499" s="12" t="s">
        <v>583</v>
      </c>
    </row>
    <row r="500" s="2" customFormat="1" ht="90" customHeight="1" spans="1:9">
      <c r="A500" s="12" t="s">
        <v>597</v>
      </c>
      <c r="B500" s="12" t="s">
        <v>190</v>
      </c>
      <c r="C500" s="12" t="s">
        <v>603</v>
      </c>
      <c r="D500" s="12" t="s">
        <v>14</v>
      </c>
      <c r="E500" s="10" t="s">
        <v>599</v>
      </c>
      <c r="F500" s="13" t="s">
        <v>16</v>
      </c>
      <c r="G500" s="14">
        <v>1.1</v>
      </c>
      <c r="H500" s="12" t="s">
        <v>17</v>
      </c>
      <c r="I500" s="12" t="s">
        <v>583</v>
      </c>
    </row>
    <row r="501" s="2" customFormat="1" ht="90" customHeight="1" spans="1:9">
      <c r="A501" s="12" t="s">
        <v>597</v>
      </c>
      <c r="B501" s="12" t="s">
        <v>198</v>
      </c>
      <c r="C501" s="12" t="s">
        <v>603</v>
      </c>
      <c r="D501" s="12" t="s">
        <v>14</v>
      </c>
      <c r="E501" s="10" t="s">
        <v>599</v>
      </c>
      <c r="F501" s="13" t="s">
        <v>16</v>
      </c>
      <c r="G501" s="14">
        <v>0.8</v>
      </c>
      <c r="H501" s="12" t="s">
        <v>17</v>
      </c>
      <c r="I501" s="12" t="s">
        <v>583</v>
      </c>
    </row>
    <row r="502" s="2" customFormat="1" ht="90" customHeight="1" spans="1:9">
      <c r="A502" s="12" t="s">
        <v>597</v>
      </c>
      <c r="B502" s="12" t="s">
        <v>203</v>
      </c>
      <c r="C502" s="12" t="s">
        <v>603</v>
      </c>
      <c r="D502" s="12" t="s">
        <v>14</v>
      </c>
      <c r="E502" s="10" t="s">
        <v>599</v>
      </c>
      <c r="F502" s="13" t="s">
        <v>16</v>
      </c>
      <c r="G502" s="14">
        <v>1</v>
      </c>
      <c r="H502" s="12" t="s">
        <v>17</v>
      </c>
      <c r="I502" s="12" t="s">
        <v>583</v>
      </c>
    </row>
    <row r="503" s="2" customFormat="1" ht="90" customHeight="1" spans="1:9">
      <c r="A503" s="12" t="s">
        <v>597</v>
      </c>
      <c r="B503" s="12" t="s">
        <v>160</v>
      </c>
      <c r="C503" s="12" t="s">
        <v>603</v>
      </c>
      <c r="D503" s="12" t="s">
        <v>14</v>
      </c>
      <c r="E503" s="10" t="s">
        <v>599</v>
      </c>
      <c r="F503" s="13" t="s">
        <v>16</v>
      </c>
      <c r="G503" s="14">
        <v>1</v>
      </c>
      <c r="H503" s="12" t="s">
        <v>17</v>
      </c>
      <c r="I503" s="12" t="s">
        <v>583</v>
      </c>
    </row>
    <row r="504" s="2" customFormat="1" ht="90" customHeight="1" spans="1:9">
      <c r="A504" s="12" t="s">
        <v>597</v>
      </c>
      <c r="B504" s="12" t="s">
        <v>211</v>
      </c>
      <c r="C504" s="12" t="s">
        <v>603</v>
      </c>
      <c r="D504" s="12" t="s">
        <v>14</v>
      </c>
      <c r="E504" s="10" t="s">
        <v>599</v>
      </c>
      <c r="F504" s="13" t="s">
        <v>16</v>
      </c>
      <c r="G504" s="14">
        <v>0.8</v>
      </c>
      <c r="H504" s="12" t="s">
        <v>17</v>
      </c>
      <c r="I504" s="12" t="s">
        <v>583</v>
      </c>
    </row>
    <row r="505" s="2" customFormat="1" ht="90" customHeight="1" spans="1:9">
      <c r="A505" s="12" t="s">
        <v>597</v>
      </c>
      <c r="B505" s="12" t="s">
        <v>224</v>
      </c>
      <c r="C505" s="12" t="s">
        <v>603</v>
      </c>
      <c r="D505" s="12" t="s">
        <v>14</v>
      </c>
      <c r="E505" s="10" t="s">
        <v>599</v>
      </c>
      <c r="F505" s="13" t="s">
        <v>16</v>
      </c>
      <c r="G505" s="14">
        <v>1.1</v>
      </c>
      <c r="H505" s="12" t="s">
        <v>17</v>
      </c>
      <c r="I505" s="12" t="s">
        <v>583</v>
      </c>
    </row>
    <row r="506" s="2" customFormat="1" ht="90" customHeight="1" spans="1:9">
      <c r="A506" s="12" t="s">
        <v>597</v>
      </c>
      <c r="B506" s="12" t="s">
        <v>240</v>
      </c>
      <c r="C506" s="12" t="s">
        <v>603</v>
      </c>
      <c r="D506" s="12" t="s">
        <v>14</v>
      </c>
      <c r="E506" s="10" t="s">
        <v>599</v>
      </c>
      <c r="F506" s="13" t="s">
        <v>16</v>
      </c>
      <c r="G506" s="14">
        <v>0.8</v>
      </c>
      <c r="H506" s="12" t="s">
        <v>17</v>
      </c>
      <c r="I506" s="12" t="s">
        <v>583</v>
      </c>
    </row>
    <row r="507" s="2" customFormat="1" ht="90" customHeight="1" spans="1:9">
      <c r="A507" s="12" t="s">
        <v>597</v>
      </c>
      <c r="B507" s="12" t="s">
        <v>245</v>
      </c>
      <c r="C507" s="12" t="s">
        <v>603</v>
      </c>
      <c r="D507" s="12" t="s">
        <v>14</v>
      </c>
      <c r="E507" s="10" t="s">
        <v>599</v>
      </c>
      <c r="F507" s="13" t="s">
        <v>16</v>
      </c>
      <c r="G507" s="14">
        <v>0.9</v>
      </c>
      <c r="H507" s="12" t="s">
        <v>17</v>
      </c>
      <c r="I507" s="12" t="s">
        <v>583</v>
      </c>
    </row>
    <row r="508" s="2" customFormat="1" ht="90" customHeight="1" spans="1:9">
      <c r="A508" s="12" t="s">
        <v>597</v>
      </c>
      <c r="B508" s="12" t="s">
        <v>276</v>
      </c>
      <c r="C508" s="12" t="s">
        <v>603</v>
      </c>
      <c r="D508" s="12" t="s">
        <v>14</v>
      </c>
      <c r="E508" s="10" t="s">
        <v>599</v>
      </c>
      <c r="F508" s="13" t="s">
        <v>16</v>
      </c>
      <c r="G508" s="14">
        <v>1</v>
      </c>
      <c r="H508" s="12" t="s">
        <v>17</v>
      </c>
      <c r="I508" s="12" t="s">
        <v>583</v>
      </c>
    </row>
    <row r="509" s="2" customFormat="1" ht="90" customHeight="1" spans="1:9">
      <c r="A509" s="12" t="s">
        <v>597</v>
      </c>
      <c r="B509" s="12" t="s">
        <v>287</v>
      </c>
      <c r="C509" s="12" t="s">
        <v>603</v>
      </c>
      <c r="D509" s="12" t="s">
        <v>14</v>
      </c>
      <c r="E509" s="10" t="s">
        <v>599</v>
      </c>
      <c r="F509" s="13" t="s">
        <v>16</v>
      </c>
      <c r="G509" s="14">
        <v>0.8</v>
      </c>
      <c r="H509" s="12" t="s">
        <v>17</v>
      </c>
      <c r="I509" s="12" t="s">
        <v>583</v>
      </c>
    </row>
    <row r="510" s="2" customFormat="1" ht="90" customHeight="1" spans="1:9">
      <c r="A510" s="12" t="s">
        <v>597</v>
      </c>
      <c r="B510" s="12" t="s">
        <v>291</v>
      </c>
      <c r="C510" s="12" t="s">
        <v>603</v>
      </c>
      <c r="D510" s="12" t="s">
        <v>14</v>
      </c>
      <c r="E510" s="10" t="s">
        <v>599</v>
      </c>
      <c r="F510" s="13" t="s">
        <v>16</v>
      </c>
      <c r="G510" s="14">
        <v>0.8</v>
      </c>
      <c r="H510" s="12" t="s">
        <v>17</v>
      </c>
      <c r="I510" s="12" t="s">
        <v>583</v>
      </c>
    </row>
    <row r="511" s="2" customFormat="1" ht="90" customHeight="1" spans="1:9">
      <c r="A511" s="12" t="s">
        <v>597</v>
      </c>
      <c r="B511" s="12" t="s">
        <v>295</v>
      </c>
      <c r="C511" s="12" t="s">
        <v>603</v>
      </c>
      <c r="D511" s="12" t="s">
        <v>14</v>
      </c>
      <c r="E511" s="10" t="s">
        <v>599</v>
      </c>
      <c r="F511" s="13" t="s">
        <v>16</v>
      </c>
      <c r="G511" s="14">
        <v>1</v>
      </c>
      <c r="H511" s="12" t="s">
        <v>17</v>
      </c>
      <c r="I511" s="12" t="s">
        <v>583</v>
      </c>
    </row>
    <row r="512" s="2" customFormat="1" ht="90" customHeight="1" spans="1:9">
      <c r="A512" s="12" t="s">
        <v>597</v>
      </c>
      <c r="B512" s="12" t="s">
        <v>597</v>
      </c>
      <c r="C512" s="12" t="s">
        <v>604</v>
      </c>
      <c r="D512" s="12" t="s">
        <v>14</v>
      </c>
      <c r="E512" s="10" t="s">
        <v>49</v>
      </c>
      <c r="F512" s="13" t="s">
        <v>133</v>
      </c>
      <c r="G512" s="14">
        <f>1000-500</f>
        <v>500</v>
      </c>
      <c r="H512" s="12" t="s">
        <v>17</v>
      </c>
      <c r="I512" s="12" t="s">
        <v>583</v>
      </c>
    </row>
    <row r="513" s="2" customFormat="1" ht="90" customHeight="1" spans="1:9">
      <c r="A513" s="12" t="s">
        <v>597</v>
      </c>
      <c r="B513" s="12" t="s">
        <v>597</v>
      </c>
      <c r="C513" s="12" t="s">
        <v>605</v>
      </c>
      <c r="D513" s="12" t="s">
        <v>14</v>
      </c>
      <c r="E513" s="10" t="s">
        <v>49</v>
      </c>
      <c r="F513" s="13" t="s">
        <v>32</v>
      </c>
      <c r="G513" s="14">
        <v>28.98</v>
      </c>
      <c r="H513" s="12" t="s">
        <v>17</v>
      </c>
      <c r="I513" s="12" t="s">
        <v>583</v>
      </c>
    </row>
    <row r="514" s="2" customFormat="1" ht="90" customHeight="1" spans="1:9">
      <c r="A514" s="12" t="s">
        <v>597</v>
      </c>
      <c r="B514" s="12" t="s">
        <v>597</v>
      </c>
      <c r="C514" s="12" t="s">
        <v>606</v>
      </c>
      <c r="D514" s="12" t="s">
        <v>14</v>
      </c>
      <c r="E514" s="10" t="s">
        <v>49</v>
      </c>
      <c r="F514" s="13" t="s">
        <v>32</v>
      </c>
      <c r="G514" s="14">
        <v>26.04</v>
      </c>
      <c r="H514" s="12" t="s">
        <v>17</v>
      </c>
      <c r="I514" s="12" t="s">
        <v>583</v>
      </c>
    </row>
    <row r="515" s="2" customFormat="1" ht="90" customHeight="1" spans="1:9">
      <c r="A515" s="12" t="s">
        <v>597</v>
      </c>
      <c r="B515" s="12" t="s">
        <v>597</v>
      </c>
      <c r="C515" s="12" t="s">
        <v>607</v>
      </c>
      <c r="D515" s="12" t="s">
        <v>14</v>
      </c>
      <c r="E515" s="10" t="s">
        <v>49</v>
      </c>
      <c r="F515" s="13" t="s">
        <v>133</v>
      </c>
      <c r="G515" s="14">
        <v>270</v>
      </c>
      <c r="H515" s="12" t="s">
        <v>17</v>
      </c>
      <c r="I515" s="12" t="s">
        <v>583</v>
      </c>
    </row>
    <row r="516" s="2" customFormat="1" ht="90" customHeight="1" spans="1:9">
      <c r="A516" s="12" t="s">
        <v>597</v>
      </c>
      <c r="B516" s="12" t="s">
        <v>597</v>
      </c>
      <c r="C516" s="12" t="s">
        <v>608</v>
      </c>
      <c r="D516" s="12" t="s">
        <v>14</v>
      </c>
      <c r="E516" s="10" t="s">
        <v>49</v>
      </c>
      <c r="F516" s="13" t="s">
        <v>16</v>
      </c>
      <c r="G516" s="14">
        <v>50</v>
      </c>
      <c r="H516" s="12" t="s">
        <v>17</v>
      </c>
      <c r="I516" s="12" t="s">
        <v>583</v>
      </c>
    </row>
    <row r="517" s="2" customFormat="1" ht="90" customHeight="1" spans="1:9">
      <c r="A517" s="12" t="s">
        <v>597</v>
      </c>
      <c r="B517" s="12" t="s">
        <v>597</v>
      </c>
      <c r="C517" s="10" t="s">
        <v>609</v>
      </c>
      <c r="D517" s="12" t="s">
        <v>14</v>
      </c>
      <c r="E517" s="10" t="s">
        <v>49</v>
      </c>
      <c r="F517" s="13" t="s">
        <v>133</v>
      </c>
      <c r="G517" s="14">
        <v>200</v>
      </c>
      <c r="H517" s="12" t="s">
        <v>17</v>
      </c>
      <c r="I517" s="12" t="s">
        <v>583</v>
      </c>
    </row>
    <row r="518" s="2" customFormat="1" ht="90" customHeight="1" spans="1:9">
      <c r="A518" s="12" t="s">
        <v>597</v>
      </c>
      <c r="B518" s="12" t="s">
        <v>597</v>
      </c>
      <c r="C518" s="10" t="s">
        <v>610</v>
      </c>
      <c r="D518" s="12" t="s">
        <v>14</v>
      </c>
      <c r="E518" s="10" t="s">
        <v>49</v>
      </c>
      <c r="F518" s="12" t="s">
        <v>32</v>
      </c>
      <c r="G518" s="12">
        <v>163.66</v>
      </c>
      <c r="H518" s="12" t="s">
        <v>17</v>
      </c>
      <c r="I518" s="12" t="s">
        <v>583</v>
      </c>
    </row>
    <row r="519" s="2" customFormat="1" ht="90" customHeight="1" spans="1:9">
      <c r="A519" s="12" t="s">
        <v>597</v>
      </c>
      <c r="B519" s="12" t="s">
        <v>597</v>
      </c>
      <c r="C519" s="12" t="s">
        <v>611</v>
      </c>
      <c r="D519" s="12" t="s">
        <v>14</v>
      </c>
      <c r="E519" s="10" t="s">
        <v>49</v>
      </c>
      <c r="F519" s="13" t="s">
        <v>32</v>
      </c>
      <c r="G519" s="14">
        <v>27</v>
      </c>
      <c r="H519" s="12" t="s">
        <v>17</v>
      </c>
      <c r="I519" s="12" t="s">
        <v>583</v>
      </c>
    </row>
    <row r="520" s="2" customFormat="1" ht="90" customHeight="1" spans="1:9">
      <c r="A520" s="12" t="s">
        <v>597</v>
      </c>
      <c r="B520" s="12" t="s">
        <v>597</v>
      </c>
      <c r="C520" s="12" t="s">
        <v>612</v>
      </c>
      <c r="D520" s="12" t="s">
        <v>14</v>
      </c>
      <c r="E520" s="10" t="s">
        <v>44</v>
      </c>
      <c r="F520" s="13" t="s">
        <v>32</v>
      </c>
      <c r="G520" s="14">
        <v>29.95</v>
      </c>
      <c r="H520" s="12" t="s">
        <v>17</v>
      </c>
      <c r="I520" s="12" t="s">
        <v>583</v>
      </c>
    </row>
    <row r="521" s="2" customFormat="1" ht="90" customHeight="1" spans="1:9">
      <c r="A521" s="12" t="s">
        <v>597</v>
      </c>
      <c r="B521" s="12" t="s">
        <v>597</v>
      </c>
      <c r="C521" s="12" t="s">
        <v>613</v>
      </c>
      <c r="D521" s="12" t="s">
        <v>14</v>
      </c>
      <c r="E521" s="10" t="s">
        <v>44</v>
      </c>
      <c r="F521" s="13" t="s">
        <v>32</v>
      </c>
      <c r="G521" s="14">
        <f>120-70</f>
        <v>50</v>
      </c>
      <c r="H521" s="12" t="s">
        <v>17</v>
      </c>
      <c r="I521" s="12" t="s">
        <v>583</v>
      </c>
    </row>
    <row r="522" s="2" customFormat="1" ht="90" customHeight="1" spans="1:9">
      <c r="A522" s="12" t="s">
        <v>614</v>
      </c>
      <c r="B522" s="12" t="s">
        <v>614</v>
      </c>
      <c r="C522" s="12" t="s">
        <v>615</v>
      </c>
      <c r="D522" s="12" t="s">
        <v>14</v>
      </c>
      <c r="E522" s="13" t="s">
        <v>616</v>
      </c>
      <c r="F522" s="13" t="s">
        <v>396</v>
      </c>
      <c r="G522" s="14">
        <v>6.48</v>
      </c>
      <c r="H522" s="12" t="s">
        <v>17</v>
      </c>
      <c r="I522" s="12" t="s">
        <v>583</v>
      </c>
    </row>
    <row r="523" s="2" customFormat="1" ht="90" customHeight="1" spans="1:9">
      <c r="A523" s="12" t="s">
        <v>614</v>
      </c>
      <c r="B523" s="12" t="s">
        <v>614</v>
      </c>
      <c r="C523" s="12" t="s">
        <v>617</v>
      </c>
      <c r="D523" s="12" t="s">
        <v>14</v>
      </c>
      <c r="E523" s="13" t="s">
        <v>616</v>
      </c>
      <c r="F523" s="13" t="s">
        <v>396</v>
      </c>
      <c r="G523" s="14">
        <v>14.8</v>
      </c>
      <c r="H523" s="12" t="s">
        <v>17</v>
      </c>
      <c r="I523" s="12" t="s">
        <v>583</v>
      </c>
    </row>
    <row r="524" s="2" customFormat="1" ht="90" customHeight="1" spans="1:9">
      <c r="A524" s="12" t="s">
        <v>618</v>
      </c>
      <c r="B524" s="12" t="s">
        <v>618</v>
      </c>
      <c r="C524" s="10" t="s">
        <v>619</v>
      </c>
      <c r="D524" s="12" t="s">
        <v>14</v>
      </c>
      <c r="E524" s="10" t="s">
        <v>620</v>
      </c>
      <c r="F524" s="10" t="s">
        <v>16</v>
      </c>
      <c r="G524" s="14">
        <v>499.6</v>
      </c>
      <c r="H524" s="12" t="s">
        <v>17</v>
      </c>
      <c r="I524" s="12" t="s">
        <v>621</v>
      </c>
    </row>
    <row r="525" s="2" customFormat="1" ht="90" customHeight="1" spans="1:9">
      <c r="A525" s="12" t="s">
        <v>618</v>
      </c>
      <c r="B525" s="12" t="s">
        <v>618</v>
      </c>
      <c r="C525" s="10" t="s">
        <v>622</v>
      </c>
      <c r="D525" s="12" t="s">
        <v>14</v>
      </c>
      <c r="E525" s="10" t="s">
        <v>620</v>
      </c>
      <c r="F525" s="10" t="s">
        <v>32</v>
      </c>
      <c r="G525" s="14">
        <v>79</v>
      </c>
      <c r="H525" s="12" t="s">
        <v>17</v>
      </c>
      <c r="I525" s="12" t="s">
        <v>621</v>
      </c>
    </row>
    <row r="526" s="2" customFormat="1" ht="90" customHeight="1" spans="1:9">
      <c r="A526" s="12" t="s">
        <v>618</v>
      </c>
      <c r="B526" s="12" t="s">
        <v>618</v>
      </c>
      <c r="C526" s="10" t="s">
        <v>623</v>
      </c>
      <c r="D526" s="12" t="s">
        <v>14</v>
      </c>
      <c r="E526" s="10" t="s">
        <v>620</v>
      </c>
      <c r="F526" s="10" t="s">
        <v>21</v>
      </c>
      <c r="G526" s="14">
        <f>190-100</f>
        <v>90</v>
      </c>
      <c r="H526" s="12" t="s">
        <v>17</v>
      </c>
      <c r="I526" s="12" t="s">
        <v>621</v>
      </c>
    </row>
    <row r="527" s="2" customFormat="1" ht="90" customHeight="1" spans="1:9">
      <c r="A527" s="12" t="s">
        <v>618</v>
      </c>
      <c r="B527" s="12" t="s">
        <v>624</v>
      </c>
      <c r="C527" s="10" t="s">
        <v>625</v>
      </c>
      <c r="D527" s="12" t="s">
        <v>14</v>
      </c>
      <c r="E527" s="10" t="s">
        <v>620</v>
      </c>
      <c r="F527" s="10" t="s">
        <v>16</v>
      </c>
      <c r="G527" s="14">
        <v>100</v>
      </c>
      <c r="H527" s="12" t="s">
        <v>17</v>
      </c>
      <c r="I527" s="12" t="s">
        <v>621</v>
      </c>
    </row>
    <row r="528" s="2" customFormat="1" ht="90" customHeight="1" spans="1:9">
      <c r="A528" s="12" t="s">
        <v>618</v>
      </c>
      <c r="B528" s="12" t="s">
        <v>624</v>
      </c>
      <c r="C528" s="10" t="s">
        <v>626</v>
      </c>
      <c r="D528" s="12" t="s">
        <v>14</v>
      </c>
      <c r="E528" s="10" t="s">
        <v>620</v>
      </c>
      <c r="F528" s="10" t="s">
        <v>16</v>
      </c>
      <c r="G528" s="14">
        <v>50</v>
      </c>
      <c r="H528" s="12" t="s">
        <v>17</v>
      </c>
      <c r="I528" s="12" t="s">
        <v>621</v>
      </c>
    </row>
    <row r="529" s="2" customFormat="1" ht="90" customHeight="1" spans="1:9">
      <c r="A529" s="12" t="s">
        <v>618</v>
      </c>
      <c r="B529" s="12" t="s">
        <v>624</v>
      </c>
      <c r="C529" s="10" t="s">
        <v>627</v>
      </c>
      <c r="D529" s="12" t="s">
        <v>14</v>
      </c>
      <c r="E529" s="10" t="s">
        <v>620</v>
      </c>
      <c r="F529" s="10" t="s">
        <v>317</v>
      </c>
      <c r="G529" s="14">
        <v>42.6</v>
      </c>
      <c r="H529" s="12" t="s">
        <v>17</v>
      </c>
      <c r="I529" s="12" t="s">
        <v>621</v>
      </c>
    </row>
    <row r="530" s="2" customFormat="1" ht="90" customHeight="1" spans="1:9">
      <c r="A530" s="12" t="s">
        <v>618</v>
      </c>
      <c r="B530" s="12" t="s">
        <v>624</v>
      </c>
      <c r="C530" s="10" t="s">
        <v>628</v>
      </c>
      <c r="D530" s="12" t="s">
        <v>14</v>
      </c>
      <c r="E530" s="10" t="s">
        <v>620</v>
      </c>
      <c r="F530" s="10" t="s">
        <v>32</v>
      </c>
      <c r="G530" s="14">
        <v>50</v>
      </c>
      <c r="H530" s="12" t="s">
        <v>17</v>
      </c>
      <c r="I530" s="12" t="s">
        <v>621</v>
      </c>
    </row>
    <row r="531" s="2" customFormat="1" ht="90" customHeight="1" spans="1:9">
      <c r="A531" s="12" t="s">
        <v>618</v>
      </c>
      <c r="B531" s="12" t="s">
        <v>624</v>
      </c>
      <c r="C531" s="10" t="s">
        <v>629</v>
      </c>
      <c r="D531" s="12" t="s">
        <v>14</v>
      </c>
      <c r="E531" s="10" t="s">
        <v>620</v>
      </c>
      <c r="F531" s="10" t="s">
        <v>53</v>
      </c>
      <c r="G531" s="14">
        <v>50</v>
      </c>
      <c r="H531" s="12" t="s">
        <v>17</v>
      </c>
      <c r="I531" s="12" t="s">
        <v>621</v>
      </c>
    </row>
    <row r="532" s="2" customFormat="1" ht="90" customHeight="1" spans="1:9">
      <c r="A532" s="12" t="s">
        <v>618</v>
      </c>
      <c r="B532" s="12" t="s">
        <v>624</v>
      </c>
      <c r="C532" s="10" t="s">
        <v>630</v>
      </c>
      <c r="D532" s="12" t="s">
        <v>14</v>
      </c>
      <c r="E532" s="10" t="s">
        <v>620</v>
      </c>
      <c r="F532" s="10" t="s">
        <v>53</v>
      </c>
      <c r="G532" s="14">
        <v>32.55</v>
      </c>
      <c r="H532" s="12" t="s">
        <v>17</v>
      </c>
      <c r="I532" s="12" t="s">
        <v>621</v>
      </c>
    </row>
    <row r="533" s="2" customFormat="1" ht="90" customHeight="1" spans="1:9">
      <c r="A533" s="12" t="s">
        <v>618</v>
      </c>
      <c r="B533" s="12" t="s">
        <v>624</v>
      </c>
      <c r="C533" s="10" t="s">
        <v>631</v>
      </c>
      <c r="D533" s="12" t="s">
        <v>14</v>
      </c>
      <c r="E533" s="10" t="s">
        <v>620</v>
      </c>
      <c r="F533" s="10" t="s">
        <v>32</v>
      </c>
      <c r="G533" s="14">
        <v>54</v>
      </c>
      <c r="H533" s="12" t="s">
        <v>17</v>
      </c>
      <c r="I533" s="12" t="s">
        <v>621</v>
      </c>
    </row>
    <row r="534" s="2" customFormat="1" ht="90" customHeight="1" spans="1:9">
      <c r="A534" s="12" t="s">
        <v>618</v>
      </c>
      <c r="B534" s="12" t="s">
        <v>624</v>
      </c>
      <c r="C534" s="10" t="s">
        <v>632</v>
      </c>
      <c r="D534" s="12" t="s">
        <v>14</v>
      </c>
      <c r="E534" s="10" t="s">
        <v>620</v>
      </c>
      <c r="F534" s="10" t="s">
        <v>32</v>
      </c>
      <c r="G534" s="14">
        <v>50</v>
      </c>
      <c r="H534" s="12" t="s">
        <v>17</v>
      </c>
      <c r="I534" s="12" t="s">
        <v>621</v>
      </c>
    </row>
    <row r="535" s="2" customFormat="1" ht="90" customHeight="1" spans="1:9">
      <c r="A535" s="12" t="s">
        <v>618</v>
      </c>
      <c r="B535" s="12" t="s">
        <v>624</v>
      </c>
      <c r="C535" s="10" t="s">
        <v>633</v>
      </c>
      <c r="D535" s="12" t="s">
        <v>14</v>
      </c>
      <c r="E535" s="10" t="s">
        <v>620</v>
      </c>
      <c r="F535" s="10" t="s">
        <v>32</v>
      </c>
      <c r="G535" s="14">
        <v>50</v>
      </c>
      <c r="H535" s="12" t="s">
        <v>17</v>
      </c>
      <c r="I535" s="12" t="s">
        <v>621</v>
      </c>
    </row>
    <row r="536" s="2" customFormat="1" ht="90" customHeight="1" spans="1:9">
      <c r="A536" s="12" t="s">
        <v>618</v>
      </c>
      <c r="B536" s="12" t="s">
        <v>624</v>
      </c>
      <c r="C536" s="10" t="s">
        <v>634</v>
      </c>
      <c r="D536" s="12" t="s">
        <v>14</v>
      </c>
      <c r="E536" s="10" t="s">
        <v>620</v>
      </c>
      <c r="F536" s="10" t="s">
        <v>32</v>
      </c>
      <c r="G536" s="14">
        <v>50</v>
      </c>
      <c r="H536" s="12" t="s">
        <v>17</v>
      </c>
      <c r="I536" s="12" t="s">
        <v>621</v>
      </c>
    </row>
    <row r="537" s="2" customFormat="1" ht="90" customHeight="1" spans="1:9">
      <c r="A537" s="12" t="s">
        <v>618</v>
      </c>
      <c r="B537" s="12" t="s">
        <v>624</v>
      </c>
      <c r="C537" s="10" t="s">
        <v>635</v>
      </c>
      <c r="D537" s="12" t="s">
        <v>14</v>
      </c>
      <c r="E537" s="10" t="s">
        <v>620</v>
      </c>
      <c r="F537" s="10" t="s">
        <v>32</v>
      </c>
      <c r="G537" s="14">
        <v>25</v>
      </c>
      <c r="H537" s="12" t="s">
        <v>17</v>
      </c>
      <c r="I537" s="12" t="s">
        <v>621</v>
      </c>
    </row>
    <row r="538" s="2" customFormat="1" ht="90" customHeight="1" spans="1:9">
      <c r="A538" s="12" t="s">
        <v>618</v>
      </c>
      <c r="B538" s="12" t="s">
        <v>624</v>
      </c>
      <c r="C538" s="10" t="s">
        <v>69</v>
      </c>
      <c r="D538" s="12" t="s">
        <v>14</v>
      </c>
      <c r="E538" s="10" t="s">
        <v>620</v>
      </c>
      <c r="F538" s="10" t="s">
        <v>16</v>
      </c>
      <c r="G538" s="14">
        <v>50</v>
      </c>
      <c r="H538" s="12" t="s">
        <v>17</v>
      </c>
      <c r="I538" s="12" t="s">
        <v>621</v>
      </c>
    </row>
    <row r="539" s="2" customFormat="1" ht="90" customHeight="1" spans="1:9">
      <c r="A539" s="12" t="s">
        <v>618</v>
      </c>
      <c r="B539" s="12" t="s">
        <v>624</v>
      </c>
      <c r="C539" s="10" t="s">
        <v>636</v>
      </c>
      <c r="D539" s="12" t="s">
        <v>14</v>
      </c>
      <c r="E539" s="10" t="s">
        <v>620</v>
      </c>
      <c r="F539" s="10" t="s">
        <v>16</v>
      </c>
      <c r="G539" s="14">
        <v>25.828</v>
      </c>
      <c r="H539" s="12" t="s">
        <v>17</v>
      </c>
      <c r="I539" s="12" t="s">
        <v>621</v>
      </c>
    </row>
    <row r="540" s="2" customFormat="1" ht="90" customHeight="1" spans="1:9">
      <c r="A540" s="12" t="s">
        <v>618</v>
      </c>
      <c r="B540" s="12" t="s">
        <v>624</v>
      </c>
      <c r="C540" s="10" t="s">
        <v>637</v>
      </c>
      <c r="D540" s="12" t="s">
        <v>14</v>
      </c>
      <c r="E540" s="10" t="s">
        <v>620</v>
      </c>
      <c r="F540" s="10" t="s">
        <v>32</v>
      </c>
      <c r="G540" s="14">
        <v>20</v>
      </c>
      <c r="H540" s="12" t="s">
        <v>17</v>
      </c>
      <c r="I540" s="12" t="s">
        <v>621</v>
      </c>
    </row>
    <row r="541" s="2" customFormat="1" ht="90" customHeight="1" spans="1:9">
      <c r="A541" s="12" t="s">
        <v>618</v>
      </c>
      <c r="B541" s="12" t="s">
        <v>624</v>
      </c>
      <c r="C541" s="10" t="s">
        <v>629</v>
      </c>
      <c r="D541" s="12" t="s">
        <v>14</v>
      </c>
      <c r="E541" s="10" t="s">
        <v>638</v>
      </c>
      <c r="F541" s="10" t="s">
        <v>16</v>
      </c>
      <c r="G541" s="14">
        <v>50</v>
      </c>
      <c r="H541" s="12" t="s">
        <v>17</v>
      </c>
      <c r="I541" s="12" t="s">
        <v>621</v>
      </c>
    </row>
    <row r="542" s="2" customFormat="1" ht="90" customHeight="1" spans="1:9">
      <c r="A542" s="12" t="s">
        <v>618</v>
      </c>
      <c r="B542" s="12" t="s">
        <v>624</v>
      </c>
      <c r="C542" s="10" t="s">
        <v>639</v>
      </c>
      <c r="D542" s="12" t="s">
        <v>14</v>
      </c>
      <c r="E542" s="10" t="s">
        <v>640</v>
      </c>
      <c r="F542" s="10" t="s">
        <v>16</v>
      </c>
      <c r="G542" s="14">
        <v>40.95</v>
      </c>
      <c r="H542" s="12" t="s">
        <v>17</v>
      </c>
      <c r="I542" s="12" t="s">
        <v>621</v>
      </c>
    </row>
    <row r="543" s="2" customFormat="1" ht="90" customHeight="1" spans="1:9">
      <c r="A543" s="12" t="s">
        <v>618</v>
      </c>
      <c r="B543" s="12" t="s">
        <v>624</v>
      </c>
      <c r="C543" s="10" t="s">
        <v>641</v>
      </c>
      <c r="D543" s="12" t="s">
        <v>14</v>
      </c>
      <c r="E543" s="10" t="s">
        <v>620</v>
      </c>
      <c r="F543" s="10" t="s">
        <v>329</v>
      </c>
      <c r="G543" s="14">
        <v>78</v>
      </c>
      <c r="H543" s="12" t="s">
        <v>17</v>
      </c>
      <c r="I543" s="12" t="s">
        <v>621</v>
      </c>
    </row>
    <row r="544" s="2" customFormat="1" ht="90" customHeight="1" spans="1:9">
      <c r="A544" s="12" t="s">
        <v>618</v>
      </c>
      <c r="B544" s="12" t="s">
        <v>624</v>
      </c>
      <c r="C544" s="10" t="s">
        <v>642</v>
      </c>
      <c r="D544" s="12" t="s">
        <v>14</v>
      </c>
      <c r="E544" s="10" t="s">
        <v>620</v>
      </c>
      <c r="F544" s="10" t="s">
        <v>21</v>
      </c>
      <c r="G544" s="14">
        <v>15</v>
      </c>
      <c r="H544" s="12" t="s">
        <v>17</v>
      </c>
      <c r="I544" s="12" t="s">
        <v>621</v>
      </c>
    </row>
    <row r="545" s="2" customFormat="1" ht="90" customHeight="1" spans="1:9">
      <c r="A545" s="12" t="s">
        <v>618</v>
      </c>
      <c r="B545" s="12" t="s">
        <v>624</v>
      </c>
      <c r="C545" s="10" t="s">
        <v>643</v>
      </c>
      <c r="D545" s="12" t="s">
        <v>14</v>
      </c>
      <c r="E545" s="10" t="s">
        <v>620</v>
      </c>
      <c r="F545" s="10" t="s">
        <v>16</v>
      </c>
      <c r="G545" s="14">
        <v>20</v>
      </c>
      <c r="H545" s="12" t="s">
        <v>17</v>
      </c>
      <c r="I545" s="12" t="s">
        <v>621</v>
      </c>
    </row>
    <row r="546" s="2" customFormat="1" ht="90" customHeight="1" spans="1:9">
      <c r="A546" s="12" t="s">
        <v>618</v>
      </c>
      <c r="B546" s="12" t="s">
        <v>624</v>
      </c>
      <c r="C546" s="10" t="s">
        <v>644</v>
      </c>
      <c r="D546" s="12" t="s">
        <v>14</v>
      </c>
      <c r="E546" s="10" t="s">
        <v>620</v>
      </c>
      <c r="F546" s="10" t="s">
        <v>16</v>
      </c>
      <c r="G546" s="14">
        <v>15</v>
      </c>
      <c r="H546" s="12" t="s">
        <v>17</v>
      </c>
      <c r="I546" s="12" t="s">
        <v>621</v>
      </c>
    </row>
    <row r="547" s="2" customFormat="1" ht="90" customHeight="1" spans="1:9">
      <c r="A547" s="12" t="s">
        <v>618</v>
      </c>
      <c r="B547" s="12" t="s">
        <v>624</v>
      </c>
      <c r="C547" s="10" t="s">
        <v>645</v>
      </c>
      <c r="D547" s="12" t="s">
        <v>14</v>
      </c>
      <c r="E547" s="10" t="s">
        <v>620</v>
      </c>
      <c r="F547" s="10" t="s">
        <v>32</v>
      </c>
      <c r="G547" s="14">
        <v>7</v>
      </c>
      <c r="H547" s="12" t="s">
        <v>17</v>
      </c>
      <c r="I547" s="12" t="s">
        <v>621</v>
      </c>
    </row>
    <row r="548" s="2" customFormat="1" ht="90" customHeight="1" spans="1:9">
      <c r="A548" s="12" t="s">
        <v>618</v>
      </c>
      <c r="B548" s="12" t="s">
        <v>624</v>
      </c>
      <c r="C548" s="10" t="s">
        <v>646</v>
      </c>
      <c r="D548" s="12" t="s">
        <v>14</v>
      </c>
      <c r="E548" s="10" t="s">
        <v>620</v>
      </c>
      <c r="F548" s="10" t="s">
        <v>16</v>
      </c>
      <c r="G548" s="14">
        <v>7.3956</v>
      </c>
      <c r="H548" s="12" t="s">
        <v>17</v>
      </c>
      <c r="I548" s="12" t="s">
        <v>621</v>
      </c>
    </row>
    <row r="549" s="2" customFormat="1" ht="90" customHeight="1" spans="1:9">
      <c r="A549" s="12" t="s">
        <v>618</v>
      </c>
      <c r="B549" s="12" t="s">
        <v>624</v>
      </c>
      <c r="C549" s="10" t="s">
        <v>647</v>
      </c>
      <c r="D549" s="12" t="s">
        <v>14</v>
      </c>
      <c r="E549" s="10" t="s">
        <v>620</v>
      </c>
      <c r="F549" s="10" t="s">
        <v>16</v>
      </c>
      <c r="G549" s="14">
        <v>50</v>
      </c>
      <c r="H549" s="12" t="s">
        <v>17</v>
      </c>
      <c r="I549" s="12" t="s">
        <v>621</v>
      </c>
    </row>
    <row r="550" s="2" customFormat="1" ht="90" customHeight="1" spans="1:9">
      <c r="A550" s="12" t="s">
        <v>618</v>
      </c>
      <c r="B550" s="12" t="s">
        <v>624</v>
      </c>
      <c r="C550" s="10" t="s">
        <v>647</v>
      </c>
      <c r="D550" s="12" t="s">
        <v>14</v>
      </c>
      <c r="E550" s="10" t="s">
        <v>620</v>
      </c>
      <c r="F550" s="10" t="s">
        <v>16</v>
      </c>
      <c r="G550" s="14">
        <v>117.505667</v>
      </c>
      <c r="H550" s="12" t="s">
        <v>17</v>
      </c>
      <c r="I550" s="12" t="s">
        <v>621</v>
      </c>
    </row>
    <row r="551" s="2" customFormat="1" ht="90" customHeight="1" spans="1:9">
      <c r="A551" s="12" t="s">
        <v>618</v>
      </c>
      <c r="B551" s="12" t="s">
        <v>624</v>
      </c>
      <c r="C551" s="10" t="s">
        <v>648</v>
      </c>
      <c r="D551" s="12" t="s">
        <v>14</v>
      </c>
      <c r="E551" s="10" t="s">
        <v>620</v>
      </c>
      <c r="F551" s="10" t="s">
        <v>649</v>
      </c>
      <c r="G551" s="14">
        <f>257.31-130</f>
        <v>127.31</v>
      </c>
      <c r="H551" s="12" t="s">
        <v>17</v>
      </c>
      <c r="I551" s="12" t="s">
        <v>621</v>
      </c>
    </row>
    <row r="552" s="2" customFormat="1" ht="90" customHeight="1" spans="1:9">
      <c r="A552" s="12" t="s">
        <v>618</v>
      </c>
      <c r="B552" s="12" t="s">
        <v>624</v>
      </c>
      <c r="C552" s="10" t="s">
        <v>650</v>
      </c>
      <c r="D552" s="12" t="s">
        <v>14</v>
      </c>
      <c r="E552" s="10" t="s">
        <v>620</v>
      </c>
      <c r="F552" s="10" t="s">
        <v>16</v>
      </c>
      <c r="G552" s="14">
        <v>363.4728</v>
      </c>
      <c r="H552" s="12" t="s">
        <v>17</v>
      </c>
      <c r="I552" s="12" t="s">
        <v>621</v>
      </c>
    </row>
    <row r="553" s="2" customFormat="1" ht="90" customHeight="1" spans="1:9">
      <c r="A553" s="12" t="s">
        <v>618</v>
      </c>
      <c r="B553" s="12" t="s">
        <v>624</v>
      </c>
      <c r="C553" s="10" t="s">
        <v>651</v>
      </c>
      <c r="D553" s="12" t="s">
        <v>14</v>
      </c>
      <c r="E553" s="10" t="s">
        <v>620</v>
      </c>
      <c r="F553" s="10" t="s">
        <v>84</v>
      </c>
      <c r="G553" s="14">
        <v>30</v>
      </c>
      <c r="H553" s="12" t="s">
        <v>17</v>
      </c>
      <c r="I553" s="12" t="s">
        <v>621</v>
      </c>
    </row>
    <row r="554" s="2" customFormat="1" ht="90" customHeight="1" spans="1:9">
      <c r="A554" s="12" t="s">
        <v>618</v>
      </c>
      <c r="B554" s="12" t="s">
        <v>624</v>
      </c>
      <c r="C554" s="10" t="s">
        <v>652</v>
      </c>
      <c r="D554" s="12" t="s">
        <v>14</v>
      </c>
      <c r="E554" s="10" t="s">
        <v>620</v>
      </c>
      <c r="F554" s="10" t="s">
        <v>32</v>
      </c>
      <c r="G554" s="14">
        <v>18.5</v>
      </c>
      <c r="H554" s="12" t="s">
        <v>17</v>
      </c>
      <c r="I554" s="12" t="s">
        <v>621</v>
      </c>
    </row>
    <row r="555" s="2" customFormat="1" ht="90" customHeight="1" spans="1:9">
      <c r="A555" s="12" t="s">
        <v>618</v>
      </c>
      <c r="B555" s="12" t="s">
        <v>624</v>
      </c>
      <c r="C555" s="10" t="s">
        <v>653</v>
      </c>
      <c r="D555" s="12" t="s">
        <v>14</v>
      </c>
      <c r="E555" s="10" t="s">
        <v>620</v>
      </c>
      <c r="F555" s="10" t="s">
        <v>32</v>
      </c>
      <c r="G555" s="14">
        <v>8.33184</v>
      </c>
      <c r="H555" s="12" t="s">
        <v>17</v>
      </c>
      <c r="I555" s="12" t="s">
        <v>621</v>
      </c>
    </row>
    <row r="556" s="2" customFormat="1" ht="90" customHeight="1" spans="1:9">
      <c r="A556" s="12" t="s">
        <v>618</v>
      </c>
      <c r="B556" s="12" t="s">
        <v>624</v>
      </c>
      <c r="C556" s="10" t="s">
        <v>654</v>
      </c>
      <c r="D556" s="12" t="s">
        <v>14</v>
      </c>
      <c r="E556" s="10" t="s">
        <v>620</v>
      </c>
      <c r="F556" s="10" t="s">
        <v>32</v>
      </c>
      <c r="G556" s="14">
        <v>80</v>
      </c>
      <c r="H556" s="12" t="s">
        <v>17</v>
      </c>
      <c r="I556" s="12" t="s">
        <v>621</v>
      </c>
    </row>
    <row r="557" s="2" customFormat="1" ht="90" customHeight="1" spans="1:9">
      <c r="A557" s="12" t="s">
        <v>618</v>
      </c>
      <c r="B557" s="12" t="s">
        <v>624</v>
      </c>
      <c r="C557" s="10" t="s">
        <v>654</v>
      </c>
      <c r="D557" s="12" t="s">
        <v>14</v>
      </c>
      <c r="E557" s="10" t="s">
        <v>620</v>
      </c>
      <c r="F557" s="10" t="s">
        <v>32</v>
      </c>
      <c r="G557" s="14">
        <v>100</v>
      </c>
      <c r="H557" s="12" t="s">
        <v>17</v>
      </c>
      <c r="I557" s="12" t="s">
        <v>621</v>
      </c>
    </row>
    <row r="558" s="2" customFormat="1" ht="90" customHeight="1" spans="1:9">
      <c r="A558" s="12" t="s">
        <v>618</v>
      </c>
      <c r="B558" s="12" t="s">
        <v>624</v>
      </c>
      <c r="C558" s="12" t="s">
        <v>655</v>
      </c>
      <c r="D558" s="12" t="s">
        <v>14</v>
      </c>
      <c r="E558" s="12" t="s">
        <v>620</v>
      </c>
      <c r="F558" s="10" t="s">
        <v>32</v>
      </c>
      <c r="G558" s="14">
        <v>100</v>
      </c>
      <c r="H558" s="12" t="s">
        <v>17</v>
      </c>
      <c r="I558" s="12" t="s">
        <v>621</v>
      </c>
    </row>
    <row r="559" s="2" customFormat="1" ht="90" customHeight="1" spans="1:9">
      <c r="A559" s="12" t="s">
        <v>618</v>
      </c>
      <c r="B559" s="12" t="s">
        <v>624</v>
      </c>
      <c r="C559" s="12" t="s">
        <v>656</v>
      </c>
      <c r="D559" s="12" t="s">
        <v>14</v>
      </c>
      <c r="E559" s="12" t="s">
        <v>620</v>
      </c>
      <c r="F559" s="10" t="s">
        <v>32</v>
      </c>
      <c r="G559" s="14">
        <v>38</v>
      </c>
      <c r="H559" s="12" t="s">
        <v>17</v>
      </c>
      <c r="I559" s="12" t="s">
        <v>621</v>
      </c>
    </row>
    <row r="560" s="2" customFormat="1" ht="90" customHeight="1" spans="1:9">
      <c r="A560" s="12" t="s">
        <v>618</v>
      </c>
      <c r="B560" s="12" t="s">
        <v>624</v>
      </c>
      <c r="C560" s="12" t="s">
        <v>657</v>
      </c>
      <c r="D560" s="12" t="s">
        <v>14</v>
      </c>
      <c r="E560" s="12" t="s">
        <v>620</v>
      </c>
      <c r="F560" s="10" t="s">
        <v>32</v>
      </c>
      <c r="G560" s="14">
        <v>32.082</v>
      </c>
      <c r="H560" s="12" t="s">
        <v>17</v>
      </c>
      <c r="I560" s="12" t="s">
        <v>621</v>
      </c>
    </row>
    <row r="561" s="2" customFormat="1" ht="90" customHeight="1" spans="1:9">
      <c r="A561" s="12" t="s">
        <v>658</v>
      </c>
      <c r="B561" s="12" t="s">
        <v>658</v>
      </c>
      <c r="C561" s="10" t="s">
        <v>659</v>
      </c>
      <c r="D561" s="12" t="s">
        <v>14</v>
      </c>
      <c r="E561" s="10" t="s">
        <v>660</v>
      </c>
      <c r="F561" s="10" t="s">
        <v>16</v>
      </c>
      <c r="G561" s="14">
        <v>99</v>
      </c>
      <c r="H561" s="12" t="s">
        <v>17</v>
      </c>
      <c r="I561" s="12" t="s">
        <v>621</v>
      </c>
    </row>
    <row r="562" s="2" customFormat="1" ht="90" customHeight="1" spans="1:9">
      <c r="A562" s="12" t="s">
        <v>658</v>
      </c>
      <c r="B562" s="12" t="s">
        <v>658</v>
      </c>
      <c r="C562" s="10" t="s">
        <v>661</v>
      </c>
      <c r="D562" s="12" t="s">
        <v>14</v>
      </c>
      <c r="E562" s="10" t="s">
        <v>662</v>
      </c>
      <c r="F562" s="10" t="s">
        <v>16</v>
      </c>
      <c r="G562" s="14">
        <v>40</v>
      </c>
      <c r="H562" s="12" t="s">
        <v>17</v>
      </c>
      <c r="I562" s="12" t="s">
        <v>621</v>
      </c>
    </row>
    <row r="563" s="2" customFormat="1" ht="90" customHeight="1" spans="1:9">
      <c r="A563" s="12" t="s">
        <v>663</v>
      </c>
      <c r="B563" s="12" t="s">
        <v>663</v>
      </c>
      <c r="C563" s="12" t="s">
        <v>664</v>
      </c>
      <c r="D563" s="12" t="s">
        <v>14</v>
      </c>
      <c r="E563" s="10" t="s">
        <v>665</v>
      </c>
      <c r="F563" s="10" t="s">
        <v>491</v>
      </c>
      <c r="G563" s="14">
        <v>378.1632</v>
      </c>
      <c r="H563" s="12" t="s">
        <v>17</v>
      </c>
      <c r="I563" s="12" t="s">
        <v>666</v>
      </c>
    </row>
    <row r="564" s="2" customFormat="1" ht="90" customHeight="1" spans="1:9">
      <c r="A564" s="12" t="s">
        <v>663</v>
      </c>
      <c r="B564" s="12" t="s">
        <v>663</v>
      </c>
      <c r="C564" s="12" t="s">
        <v>667</v>
      </c>
      <c r="D564" s="12" t="s">
        <v>14</v>
      </c>
      <c r="E564" s="10" t="s">
        <v>665</v>
      </c>
      <c r="F564" s="10" t="s">
        <v>491</v>
      </c>
      <c r="G564" s="14">
        <v>339.1128</v>
      </c>
      <c r="H564" s="12" t="s">
        <v>17</v>
      </c>
      <c r="I564" s="12" t="s">
        <v>666</v>
      </c>
    </row>
    <row r="565" s="2" customFormat="1" ht="90" customHeight="1" spans="1:9">
      <c r="A565" s="19" t="s">
        <v>668</v>
      </c>
      <c r="B565" s="12" t="s">
        <v>669</v>
      </c>
      <c r="C565" s="12" t="s">
        <v>670</v>
      </c>
      <c r="D565" s="12" t="s">
        <v>14</v>
      </c>
      <c r="E565" s="15" t="s">
        <v>671</v>
      </c>
      <c r="F565" s="20" t="s">
        <v>396</v>
      </c>
      <c r="G565" s="19">
        <v>10</v>
      </c>
      <c r="H565" s="12" t="s">
        <v>17</v>
      </c>
      <c r="I565" s="12" t="s">
        <v>666</v>
      </c>
    </row>
    <row r="566" s="2" customFormat="1" ht="90" customHeight="1" spans="1:9">
      <c r="A566" s="19" t="s">
        <v>668</v>
      </c>
      <c r="B566" s="12" t="s">
        <v>672</v>
      </c>
      <c r="C566" s="12" t="s">
        <v>673</v>
      </c>
      <c r="D566" s="12" t="s">
        <v>14</v>
      </c>
      <c r="E566" s="15" t="s">
        <v>674</v>
      </c>
      <c r="F566" s="20" t="s">
        <v>396</v>
      </c>
      <c r="G566" s="19">
        <v>7</v>
      </c>
      <c r="H566" s="12" t="s">
        <v>17</v>
      </c>
      <c r="I566" s="12" t="s">
        <v>666</v>
      </c>
    </row>
    <row r="567" s="2" customFormat="1" ht="90" customHeight="1" spans="1:9">
      <c r="A567" s="19" t="s">
        <v>668</v>
      </c>
      <c r="B567" s="12" t="s">
        <v>675</v>
      </c>
      <c r="C567" s="12" t="s">
        <v>676</v>
      </c>
      <c r="D567" s="12" t="s">
        <v>14</v>
      </c>
      <c r="E567" s="15" t="s">
        <v>674</v>
      </c>
      <c r="F567" s="20" t="s">
        <v>396</v>
      </c>
      <c r="G567" s="19">
        <v>7</v>
      </c>
      <c r="H567" s="12" t="s">
        <v>17</v>
      </c>
      <c r="I567" s="12" t="s">
        <v>666</v>
      </c>
    </row>
    <row r="568" s="2" customFormat="1" ht="90" customHeight="1" spans="1:9">
      <c r="A568" s="19" t="s">
        <v>668</v>
      </c>
      <c r="B568" s="12" t="s">
        <v>677</v>
      </c>
      <c r="C568" s="12" t="s">
        <v>678</v>
      </c>
      <c r="D568" s="12" t="s">
        <v>14</v>
      </c>
      <c r="E568" s="15" t="s">
        <v>674</v>
      </c>
      <c r="F568" s="20" t="s">
        <v>396</v>
      </c>
      <c r="G568" s="19">
        <v>2.415352</v>
      </c>
      <c r="H568" s="12" t="s">
        <v>17</v>
      </c>
      <c r="I568" s="12" t="s">
        <v>666</v>
      </c>
    </row>
    <row r="569" s="2" customFormat="1" ht="90" customHeight="1" spans="1:9">
      <c r="A569" s="19" t="s">
        <v>668</v>
      </c>
      <c r="B569" s="12" t="s">
        <v>679</v>
      </c>
      <c r="C569" s="12" t="s">
        <v>680</v>
      </c>
      <c r="D569" s="12" t="s">
        <v>14</v>
      </c>
      <c r="E569" s="15" t="s">
        <v>674</v>
      </c>
      <c r="F569" s="20" t="s">
        <v>396</v>
      </c>
      <c r="G569" s="19">
        <v>8</v>
      </c>
      <c r="H569" s="12" t="s">
        <v>17</v>
      </c>
      <c r="I569" s="12" t="s">
        <v>666</v>
      </c>
    </row>
    <row r="570" s="2" customFormat="1" ht="90" customHeight="1" spans="1:9">
      <c r="A570" s="19" t="s">
        <v>668</v>
      </c>
      <c r="B570" s="12" t="s">
        <v>681</v>
      </c>
      <c r="C570" s="12" t="s">
        <v>680</v>
      </c>
      <c r="D570" s="12" t="s">
        <v>14</v>
      </c>
      <c r="E570" s="15" t="s">
        <v>665</v>
      </c>
      <c r="F570" s="20" t="s">
        <v>396</v>
      </c>
      <c r="G570" s="19">
        <v>31.400588</v>
      </c>
      <c r="H570" s="12" t="s">
        <v>17</v>
      </c>
      <c r="I570" s="12" t="s">
        <v>666</v>
      </c>
    </row>
    <row r="571" s="2" customFormat="1" ht="90" customHeight="1" spans="1:9">
      <c r="A571" s="19" t="s">
        <v>668</v>
      </c>
      <c r="B571" s="12" t="s">
        <v>682</v>
      </c>
      <c r="C571" s="12" t="s">
        <v>680</v>
      </c>
      <c r="D571" s="12" t="s">
        <v>14</v>
      </c>
      <c r="E571" s="15" t="s">
        <v>665</v>
      </c>
      <c r="F571" s="20" t="s">
        <v>396</v>
      </c>
      <c r="G571" s="19">
        <v>12.763878</v>
      </c>
      <c r="H571" s="12" t="s">
        <v>17</v>
      </c>
      <c r="I571" s="12" t="s">
        <v>666</v>
      </c>
    </row>
    <row r="572" s="2" customFormat="1" ht="90" customHeight="1" spans="1:9">
      <c r="A572" s="19" t="s">
        <v>668</v>
      </c>
      <c r="B572" s="12" t="s">
        <v>683</v>
      </c>
      <c r="C572" s="12" t="s">
        <v>680</v>
      </c>
      <c r="D572" s="12" t="s">
        <v>14</v>
      </c>
      <c r="E572" s="15" t="s">
        <v>684</v>
      </c>
      <c r="F572" s="20" t="s">
        <v>396</v>
      </c>
      <c r="G572" s="19">
        <v>35.831882</v>
      </c>
      <c r="H572" s="12" t="s">
        <v>17</v>
      </c>
      <c r="I572" s="12" t="s">
        <v>666</v>
      </c>
    </row>
    <row r="573" s="2" customFormat="1" ht="90" customHeight="1" spans="1:9">
      <c r="A573" s="19" t="s">
        <v>668</v>
      </c>
      <c r="B573" s="12" t="s">
        <v>685</v>
      </c>
      <c r="C573" s="12" t="s">
        <v>680</v>
      </c>
      <c r="D573" s="12" t="s">
        <v>14</v>
      </c>
      <c r="E573" s="15" t="s">
        <v>686</v>
      </c>
      <c r="F573" s="20" t="s">
        <v>396</v>
      </c>
      <c r="G573" s="19">
        <v>1.032302</v>
      </c>
      <c r="H573" s="12" t="s">
        <v>17</v>
      </c>
      <c r="I573" s="12" t="s">
        <v>666</v>
      </c>
    </row>
    <row r="574" s="2" customFormat="1" ht="90" customHeight="1" spans="1:9">
      <c r="A574" s="19" t="s">
        <v>668</v>
      </c>
      <c r="B574" s="12" t="s">
        <v>687</v>
      </c>
      <c r="C574" s="12" t="s">
        <v>680</v>
      </c>
      <c r="D574" s="12" t="s">
        <v>14</v>
      </c>
      <c r="E574" s="15" t="s">
        <v>665</v>
      </c>
      <c r="F574" s="20" t="s">
        <v>396</v>
      </c>
      <c r="G574" s="19">
        <v>30</v>
      </c>
      <c r="H574" s="12" t="s">
        <v>17</v>
      </c>
      <c r="I574" s="12" t="s">
        <v>666</v>
      </c>
    </row>
    <row r="575" s="2" customFormat="1" ht="90" customHeight="1" spans="1:9">
      <c r="A575" s="19" t="s">
        <v>668</v>
      </c>
      <c r="B575" s="12" t="s">
        <v>688</v>
      </c>
      <c r="C575" s="12" t="s">
        <v>689</v>
      </c>
      <c r="D575" s="12" t="s">
        <v>14</v>
      </c>
      <c r="E575" s="15" t="s">
        <v>671</v>
      </c>
      <c r="F575" s="20" t="s">
        <v>396</v>
      </c>
      <c r="G575" s="19">
        <v>5.65301</v>
      </c>
      <c r="H575" s="12" t="s">
        <v>17</v>
      </c>
      <c r="I575" s="12" t="s">
        <v>666</v>
      </c>
    </row>
    <row r="576" s="2" customFormat="1" ht="90" customHeight="1" spans="1:9">
      <c r="A576" s="19" t="s">
        <v>668</v>
      </c>
      <c r="B576" s="12" t="s">
        <v>690</v>
      </c>
      <c r="C576" s="12" t="s">
        <v>680</v>
      </c>
      <c r="D576" s="12" t="s">
        <v>14</v>
      </c>
      <c r="E576" s="15" t="s">
        <v>665</v>
      </c>
      <c r="F576" s="20" t="s">
        <v>396</v>
      </c>
      <c r="G576" s="19">
        <v>7.688416</v>
      </c>
      <c r="H576" s="12" t="s">
        <v>17</v>
      </c>
      <c r="I576" s="12" t="s">
        <v>666</v>
      </c>
    </row>
    <row r="577" s="2" customFormat="1" ht="90" customHeight="1" spans="1:9">
      <c r="A577" s="19" t="s">
        <v>668</v>
      </c>
      <c r="B577" s="12" t="s">
        <v>691</v>
      </c>
      <c r="C577" s="12" t="s">
        <v>680</v>
      </c>
      <c r="D577" s="12" t="s">
        <v>14</v>
      </c>
      <c r="E577" s="15" t="s">
        <v>671</v>
      </c>
      <c r="F577" s="20" t="s">
        <v>396</v>
      </c>
      <c r="G577" s="19">
        <v>3.86083</v>
      </c>
      <c r="H577" s="12" t="s">
        <v>17</v>
      </c>
      <c r="I577" s="12" t="s">
        <v>666</v>
      </c>
    </row>
    <row r="578" s="2" customFormat="1" ht="90" customHeight="1" spans="1:9">
      <c r="A578" s="19" t="s">
        <v>668</v>
      </c>
      <c r="B578" s="12" t="s">
        <v>692</v>
      </c>
      <c r="C578" s="12" t="s">
        <v>693</v>
      </c>
      <c r="D578" s="12" t="s">
        <v>14</v>
      </c>
      <c r="E578" s="15" t="s">
        <v>671</v>
      </c>
      <c r="F578" s="20" t="s">
        <v>396</v>
      </c>
      <c r="G578" s="19">
        <v>3.785824</v>
      </c>
      <c r="H578" s="12" t="s">
        <v>17</v>
      </c>
      <c r="I578" s="12" t="s">
        <v>666</v>
      </c>
    </row>
    <row r="579" s="2" customFormat="1" ht="90" customHeight="1" spans="1:9">
      <c r="A579" s="19" t="s">
        <v>668</v>
      </c>
      <c r="B579" s="12" t="s">
        <v>694</v>
      </c>
      <c r="C579" s="12" t="s">
        <v>680</v>
      </c>
      <c r="D579" s="12" t="s">
        <v>14</v>
      </c>
      <c r="E579" s="15" t="s">
        <v>671</v>
      </c>
      <c r="F579" s="20" t="s">
        <v>396</v>
      </c>
      <c r="G579" s="19">
        <v>4.3546</v>
      </c>
      <c r="H579" s="12" t="s">
        <v>17</v>
      </c>
      <c r="I579" s="12" t="s">
        <v>666</v>
      </c>
    </row>
    <row r="580" s="2" customFormat="1" ht="90" customHeight="1" spans="1:9">
      <c r="A580" s="19" t="s">
        <v>668</v>
      </c>
      <c r="B580" s="12" t="s">
        <v>695</v>
      </c>
      <c r="C580" s="12" t="s">
        <v>696</v>
      </c>
      <c r="D580" s="12" t="s">
        <v>14</v>
      </c>
      <c r="E580" s="15" t="s">
        <v>671</v>
      </c>
      <c r="F580" s="20" t="s">
        <v>396</v>
      </c>
      <c r="G580" s="19">
        <v>3.4044</v>
      </c>
      <c r="H580" s="12" t="s">
        <v>17</v>
      </c>
      <c r="I580" s="12" t="s">
        <v>666</v>
      </c>
    </row>
    <row r="581" s="2" customFormat="1" ht="90" customHeight="1" spans="1:9">
      <c r="A581" s="19" t="s">
        <v>668</v>
      </c>
      <c r="B581" s="12" t="s">
        <v>697</v>
      </c>
      <c r="C581" s="12" t="s">
        <v>698</v>
      </c>
      <c r="D581" s="12" t="s">
        <v>14</v>
      </c>
      <c r="E581" s="15" t="s">
        <v>665</v>
      </c>
      <c r="F581" s="20" t="s">
        <v>396</v>
      </c>
      <c r="G581" s="19">
        <v>8.335528</v>
      </c>
      <c r="H581" s="12" t="s">
        <v>17</v>
      </c>
      <c r="I581" s="12" t="s">
        <v>666</v>
      </c>
    </row>
    <row r="582" s="2" customFormat="1" ht="90" customHeight="1" spans="1:9">
      <c r="A582" s="19" t="s">
        <v>668</v>
      </c>
      <c r="B582" s="12" t="s">
        <v>699</v>
      </c>
      <c r="C582" s="12" t="s">
        <v>680</v>
      </c>
      <c r="D582" s="12" t="s">
        <v>14</v>
      </c>
      <c r="E582" s="15" t="s">
        <v>671</v>
      </c>
      <c r="F582" s="20" t="s">
        <v>396</v>
      </c>
      <c r="G582" s="19">
        <v>1.73715</v>
      </c>
      <c r="H582" s="12" t="s">
        <v>17</v>
      </c>
      <c r="I582" s="12" t="s">
        <v>666</v>
      </c>
    </row>
    <row r="583" s="2" customFormat="1" ht="90" customHeight="1" spans="1:9">
      <c r="A583" s="19" t="s">
        <v>668</v>
      </c>
      <c r="B583" s="12" t="s">
        <v>700</v>
      </c>
      <c r="C583" s="12" t="s">
        <v>680</v>
      </c>
      <c r="D583" s="12" t="s">
        <v>14</v>
      </c>
      <c r="E583" s="15" t="s">
        <v>671</v>
      </c>
      <c r="F583" s="20" t="s">
        <v>396</v>
      </c>
      <c r="G583" s="19">
        <v>1.991346</v>
      </c>
      <c r="H583" s="12" t="s">
        <v>17</v>
      </c>
      <c r="I583" s="12" t="s">
        <v>666</v>
      </c>
    </row>
    <row r="584" s="2" customFormat="1" ht="90" customHeight="1" spans="1:9">
      <c r="A584" s="19" t="s">
        <v>668</v>
      </c>
      <c r="B584" s="12" t="s">
        <v>701</v>
      </c>
      <c r="C584" s="12" t="s">
        <v>680</v>
      </c>
      <c r="D584" s="12" t="s">
        <v>14</v>
      </c>
      <c r="E584" s="15" t="s">
        <v>665</v>
      </c>
      <c r="F584" s="20" t="s">
        <v>396</v>
      </c>
      <c r="G584" s="19">
        <v>2.6661</v>
      </c>
      <c r="H584" s="12" t="s">
        <v>17</v>
      </c>
      <c r="I584" s="12" t="s">
        <v>666</v>
      </c>
    </row>
    <row r="585" s="2" customFormat="1" ht="90" customHeight="1" spans="1:9">
      <c r="A585" s="19" t="s">
        <v>668</v>
      </c>
      <c r="B585" s="12" t="s">
        <v>702</v>
      </c>
      <c r="C585" s="12" t="s">
        <v>703</v>
      </c>
      <c r="D585" s="12" t="s">
        <v>14</v>
      </c>
      <c r="E585" s="15" t="s">
        <v>671</v>
      </c>
      <c r="F585" s="20" t="s">
        <v>396</v>
      </c>
      <c r="G585" s="19">
        <v>1.4925</v>
      </c>
      <c r="H585" s="12" t="s">
        <v>17</v>
      </c>
      <c r="I585" s="12" t="s">
        <v>666</v>
      </c>
    </row>
    <row r="586" s="2" customFormat="1" ht="82" customHeight="1" spans="1:9">
      <c r="A586" s="19" t="s">
        <v>668</v>
      </c>
      <c r="B586" s="12" t="s">
        <v>704</v>
      </c>
      <c r="C586" s="12" t="s">
        <v>680</v>
      </c>
      <c r="D586" s="12" t="s">
        <v>14</v>
      </c>
      <c r="E586" s="15" t="s">
        <v>671</v>
      </c>
      <c r="F586" s="20" t="s">
        <v>396</v>
      </c>
      <c r="G586" s="19">
        <v>2.7363</v>
      </c>
      <c r="H586" s="12" t="s">
        <v>17</v>
      </c>
      <c r="I586" s="12" t="s">
        <v>666</v>
      </c>
    </row>
    <row r="587" s="2" customFormat="1" ht="82" customHeight="1" spans="1:9">
      <c r="A587" s="19" t="s">
        <v>668</v>
      </c>
      <c r="B587" s="12" t="s">
        <v>705</v>
      </c>
      <c r="C587" s="12" t="s">
        <v>680</v>
      </c>
      <c r="D587" s="12" t="s">
        <v>14</v>
      </c>
      <c r="E587" s="15" t="s">
        <v>671</v>
      </c>
      <c r="F587" s="20" t="s">
        <v>396</v>
      </c>
      <c r="G587" s="19">
        <v>4.8805</v>
      </c>
      <c r="H587" s="12" t="s">
        <v>17</v>
      </c>
      <c r="I587" s="12" t="s">
        <v>666</v>
      </c>
    </row>
    <row r="588" s="2" customFormat="1" ht="141" customHeight="1" spans="1:9">
      <c r="A588" s="19" t="s">
        <v>668</v>
      </c>
      <c r="B588" s="12" t="s">
        <v>706</v>
      </c>
      <c r="C588" s="12" t="s">
        <v>707</v>
      </c>
      <c r="D588" s="12" t="s">
        <v>14</v>
      </c>
      <c r="E588" s="15" t="s">
        <v>665</v>
      </c>
      <c r="F588" s="20" t="s">
        <v>396</v>
      </c>
      <c r="G588" s="19">
        <v>11.859791</v>
      </c>
      <c r="H588" s="12" t="s">
        <v>17</v>
      </c>
      <c r="I588" s="12" t="s">
        <v>666</v>
      </c>
    </row>
    <row r="589" s="2" customFormat="1" ht="82" customHeight="1" spans="1:9">
      <c r="A589" s="19" t="s">
        <v>668</v>
      </c>
      <c r="B589" s="12" t="s">
        <v>708</v>
      </c>
      <c r="C589" s="12" t="s">
        <v>680</v>
      </c>
      <c r="D589" s="12" t="s">
        <v>14</v>
      </c>
      <c r="E589" s="15" t="s">
        <v>665</v>
      </c>
      <c r="F589" s="20" t="s">
        <v>396</v>
      </c>
      <c r="G589" s="19">
        <v>2.8036</v>
      </c>
      <c r="H589" s="12" t="s">
        <v>17</v>
      </c>
      <c r="I589" s="12" t="s">
        <v>666</v>
      </c>
    </row>
    <row r="590" s="2" customFormat="1" ht="82" customHeight="1" spans="1:9">
      <c r="A590" s="19" t="s">
        <v>668</v>
      </c>
      <c r="B590" s="12" t="s">
        <v>709</v>
      </c>
      <c r="C590" s="12" t="s">
        <v>680</v>
      </c>
      <c r="D590" s="12" t="s">
        <v>14</v>
      </c>
      <c r="E590" s="15" t="s">
        <v>671</v>
      </c>
      <c r="F590" s="20" t="s">
        <v>396</v>
      </c>
      <c r="G590" s="19">
        <v>1.1159</v>
      </c>
      <c r="H590" s="12" t="s">
        <v>17</v>
      </c>
      <c r="I590" s="12" t="s">
        <v>666</v>
      </c>
    </row>
    <row r="591" s="2" customFormat="1" ht="82" customHeight="1" spans="1:9">
      <c r="A591" s="19" t="s">
        <v>668</v>
      </c>
      <c r="B591" s="12" t="s">
        <v>710</v>
      </c>
      <c r="C591" s="12" t="s">
        <v>680</v>
      </c>
      <c r="D591" s="12" t="s">
        <v>14</v>
      </c>
      <c r="E591" s="15" t="s">
        <v>671</v>
      </c>
      <c r="F591" s="20" t="s">
        <v>396</v>
      </c>
      <c r="G591" s="19">
        <v>5.32539</v>
      </c>
      <c r="H591" s="12" t="s">
        <v>17</v>
      </c>
      <c r="I591" s="12" t="s">
        <v>666</v>
      </c>
    </row>
    <row r="592" s="2" customFormat="1" ht="82" customHeight="1" spans="1:9">
      <c r="A592" s="19" t="s">
        <v>668</v>
      </c>
      <c r="B592" s="12" t="s">
        <v>711</v>
      </c>
      <c r="C592" s="12" t="s">
        <v>680</v>
      </c>
      <c r="D592" s="12" t="s">
        <v>14</v>
      </c>
      <c r="E592" s="15" t="s">
        <v>671</v>
      </c>
      <c r="F592" s="20" t="s">
        <v>396</v>
      </c>
      <c r="G592" s="19">
        <v>2.200312</v>
      </c>
      <c r="H592" s="12" t="s">
        <v>17</v>
      </c>
      <c r="I592" s="12" t="s">
        <v>666</v>
      </c>
    </row>
    <row r="593" s="2" customFormat="1" ht="90" customHeight="1" spans="1:9">
      <c r="A593" s="19" t="s">
        <v>668</v>
      </c>
      <c r="B593" s="12" t="s">
        <v>712</v>
      </c>
      <c r="C593" s="12" t="s">
        <v>680</v>
      </c>
      <c r="D593" s="12" t="s">
        <v>14</v>
      </c>
      <c r="E593" s="15" t="s">
        <v>671</v>
      </c>
      <c r="F593" s="20" t="s">
        <v>396</v>
      </c>
      <c r="G593" s="19">
        <v>1.5797</v>
      </c>
      <c r="H593" s="12" t="s">
        <v>17</v>
      </c>
      <c r="I593" s="12" t="s">
        <v>666</v>
      </c>
    </row>
    <row r="594" s="2" customFormat="1" ht="90" customHeight="1" spans="1:9">
      <c r="A594" s="19" t="s">
        <v>668</v>
      </c>
      <c r="B594" s="12" t="s">
        <v>713</v>
      </c>
      <c r="C594" s="12" t="s">
        <v>680</v>
      </c>
      <c r="D594" s="12" t="s">
        <v>14</v>
      </c>
      <c r="E594" s="15" t="s">
        <v>671</v>
      </c>
      <c r="F594" s="20" t="s">
        <v>396</v>
      </c>
      <c r="G594" s="19">
        <v>3</v>
      </c>
      <c r="H594" s="12" t="s">
        <v>17</v>
      </c>
      <c r="I594" s="12" t="s">
        <v>666</v>
      </c>
    </row>
    <row r="595" s="2" customFormat="1" ht="90" customHeight="1" spans="1:9">
      <c r="A595" s="19" t="s">
        <v>668</v>
      </c>
      <c r="B595" s="12" t="s">
        <v>714</v>
      </c>
      <c r="C595" s="12" t="s">
        <v>680</v>
      </c>
      <c r="D595" s="12" t="s">
        <v>14</v>
      </c>
      <c r="E595" s="15" t="s">
        <v>665</v>
      </c>
      <c r="F595" s="20" t="s">
        <v>396</v>
      </c>
      <c r="G595" s="19">
        <v>19.441076</v>
      </c>
      <c r="H595" s="12" t="s">
        <v>17</v>
      </c>
      <c r="I595" s="12" t="s">
        <v>666</v>
      </c>
    </row>
    <row r="596" s="2" customFormat="1" ht="90" customHeight="1" spans="1:9">
      <c r="A596" s="19" t="s">
        <v>668</v>
      </c>
      <c r="B596" s="12" t="s">
        <v>715</v>
      </c>
      <c r="C596" s="12" t="s">
        <v>680</v>
      </c>
      <c r="D596" s="12" t="s">
        <v>14</v>
      </c>
      <c r="E596" s="15" t="s">
        <v>671</v>
      </c>
      <c r="F596" s="20" t="s">
        <v>396</v>
      </c>
      <c r="G596" s="19">
        <v>1.9347</v>
      </c>
      <c r="H596" s="12" t="s">
        <v>17</v>
      </c>
      <c r="I596" s="12" t="s">
        <v>666</v>
      </c>
    </row>
    <row r="597" s="2" customFormat="1" ht="90" customHeight="1" spans="1:9">
      <c r="A597" s="19" t="s">
        <v>668</v>
      </c>
      <c r="B597" s="12" t="s">
        <v>716</v>
      </c>
      <c r="C597" s="12" t="s">
        <v>680</v>
      </c>
      <c r="D597" s="12" t="s">
        <v>14</v>
      </c>
      <c r="E597" s="15" t="s">
        <v>671</v>
      </c>
      <c r="F597" s="20" t="s">
        <v>396</v>
      </c>
      <c r="G597" s="19">
        <v>2.2102</v>
      </c>
      <c r="H597" s="12" t="s">
        <v>17</v>
      </c>
      <c r="I597" s="12" t="s">
        <v>666</v>
      </c>
    </row>
    <row r="598" s="2" customFormat="1" ht="90" customHeight="1" spans="1:9">
      <c r="A598" s="19" t="s">
        <v>668</v>
      </c>
      <c r="B598" s="12" t="s">
        <v>717</v>
      </c>
      <c r="C598" s="12" t="s">
        <v>680</v>
      </c>
      <c r="D598" s="12" t="s">
        <v>14</v>
      </c>
      <c r="E598" s="15" t="s">
        <v>671</v>
      </c>
      <c r="F598" s="20" t="s">
        <v>396</v>
      </c>
      <c r="G598" s="19">
        <v>1.88817</v>
      </c>
      <c r="H598" s="12" t="s">
        <v>17</v>
      </c>
      <c r="I598" s="12" t="s">
        <v>666</v>
      </c>
    </row>
    <row r="599" s="2" customFormat="1" ht="90" customHeight="1" spans="1:9">
      <c r="A599" s="19" t="s">
        <v>668</v>
      </c>
      <c r="B599" s="12" t="s">
        <v>718</v>
      </c>
      <c r="C599" s="12" t="s">
        <v>680</v>
      </c>
      <c r="D599" s="12" t="s">
        <v>14</v>
      </c>
      <c r="E599" s="15" t="s">
        <v>671</v>
      </c>
      <c r="F599" s="20" t="s">
        <v>396</v>
      </c>
      <c r="G599" s="19">
        <v>1</v>
      </c>
      <c r="H599" s="12" t="s">
        <v>17</v>
      </c>
      <c r="I599" s="12" t="s">
        <v>666</v>
      </c>
    </row>
    <row r="600" s="2" customFormat="1" ht="90" customHeight="1" spans="1:9">
      <c r="A600" s="19" t="s">
        <v>668</v>
      </c>
      <c r="B600" s="12" t="s">
        <v>719</v>
      </c>
      <c r="C600" s="12" t="s">
        <v>720</v>
      </c>
      <c r="D600" s="12" t="s">
        <v>14</v>
      </c>
      <c r="E600" s="15" t="s">
        <v>671</v>
      </c>
      <c r="F600" s="20" t="s">
        <v>396</v>
      </c>
      <c r="G600" s="19">
        <v>6.429321</v>
      </c>
      <c r="H600" s="12" t="s">
        <v>17</v>
      </c>
      <c r="I600" s="12" t="s">
        <v>666</v>
      </c>
    </row>
    <row r="601" s="2" customFormat="1" ht="90" customHeight="1" spans="1:9">
      <c r="A601" s="19" t="s">
        <v>668</v>
      </c>
      <c r="B601" s="12" t="s">
        <v>721</v>
      </c>
      <c r="C601" s="12" t="s">
        <v>680</v>
      </c>
      <c r="D601" s="12" t="s">
        <v>14</v>
      </c>
      <c r="E601" s="15" t="s">
        <v>665</v>
      </c>
      <c r="F601" s="20" t="s">
        <v>396</v>
      </c>
      <c r="G601" s="19">
        <v>9.434302</v>
      </c>
      <c r="H601" s="12" t="s">
        <v>17</v>
      </c>
      <c r="I601" s="12" t="s">
        <v>666</v>
      </c>
    </row>
    <row r="602" s="2" customFormat="1" ht="90" customHeight="1" spans="1:9">
      <c r="A602" s="19" t="s">
        <v>668</v>
      </c>
      <c r="B602" s="12" t="s">
        <v>722</v>
      </c>
      <c r="C602" s="12" t="s">
        <v>723</v>
      </c>
      <c r="D602" s="12" t="s">
        <v>14</v>
      </c>
      <c r="E602" s="15" t="s">
        <v>671</v>
      </c>
      <c r="F602" s="20" t="s">
        <v>396</v>
      </c>
      <c r="G602" s="19">
        <v>6.989286</v>
      </c>
      <c r="H602" s="12" t="s">
        <v>17</v>
      </c>
      <c r="I602" s="12" t="s">
        <v>666</v>
      </c>
    </row>
    <row r="603" s="2" customFormat="1" ht="90" customHeight="1" spans="1:9">
      <c r="A603" s="19" t="s">
        <v>668</v>
      </c>
      <c r="B603" s="12" t="s">
        <v>724</v>
      </c>
      <c r="C603" s="12" t="s">
        <v>680</v>
      </c>
      <c r="D603" s="12" t="s">
        <v>14</v>
      </c>
      <c r="E603" s="15" t="s">
        <v>671</v>
      </c>
      <c r="F603" s="20" t="s">
        <v>396</v>
      </c>
      <c r="G603" s="19">
        <v>1.0705</v>
      </c>
      <c r="H603" s="12" t="s">
        <v>17</v>
      </c>
      <c r="I603" s="12" t="s">
        <v>666</v>
      </c>
    </row>
    <row r="604" s="2" customFormat="1" ht="90" customHeight="1" spans="1:9">
      <c r="A604" s="19" t="s">
        <v>668</v>
      </c>
      <c r="B604" s="12" t="s">
        <v>725</v>
      </c>
      <c r="C604" s="12" t="s">
        <v>680</v>
      </c>
      <c r="D604" s="12" t="s">
        <v>14</v>
      </c>
      <c r="E604" s="15" t="s">
        <v>671</v>
      </c>
      <c r="F604" s="20" t="s">
        <v>396</v>
      </c>
      <c r="G604" s="19">
        <v>7.495026</v>
      </c>
      <c r="H604" s="12" t="s">
        <v>17</v>
      </c>
      <c r="I604" s="12" t="s">
        <v>666</v>
      </c>
    </row>
    <row r="605" s="2" customFormat="1" ht="90" customHeight="1" spans="1:9">
      <c r="A605" s="19" t="s">
        <v>668</v>
      </c>
      <c r="B605" s="12" t="s">
        <v>726</v>
      </c>
      <c r="C605" s="12" t="s">
        <v>680</v>
      </c>
      <c r="D605" s="12" t="s">
        <v>14</v>
      </c>
      <c r="E605" s="15" t="s">
        <v>671</v>
      </c>
      <c r="F605" s="20" t="s">
        <v>396</v>
      </c>
      <c r="G605" s="19">
        <v>10.321014</v>
      </c>
      <c r="H605" s="12" t="s">
        <v>17</v>
      </c>
      <c r="I605" s="12" t="s">
        <v>666</v>
      </c>
    </row>
    <row r="606" s="2" customFormat="1" ht="90" customHeight="1" spans="1:9">
      <c r="A606" s="19" t="s">
        <v>668</v>
      </c>
      <c r="B606" s="12" t="s">
        <v>727</v>
      </c>
      <c r="C606" s="12" t="s">
        <v>680</v>
      </c>
      <c r="D606" s="12" t="s">
        <v>14</v>
      </c>
      <c r="E606" s="15" t="s">
        <v>665</v>
      </c>
      <c r="F606" s="20" t="s">
        <v>396</v>
      </c>
      <c r="G606" s="19">
        <v>5.334168</v>
      </c>
      <c r="H606" s="12" t="s">
        <v>17</v>
      </c>
      <c r="I606" s="12" t="s">
        <v>666</v>
      </c>
    </row>
    <row r="607" s="2" customFormat="1" ht="90" customHeight="1" spans="1:9">
      <c r="A607" s="19" t="s">
        <v>668</v>
      </c>
      <c r="B607" s="12" t="s">
        <v>728</v>
      </c>
      <c r="C607" s="12" t="s">
        <v>680</v>
      </c>
      <c r="D607" s="12" t="s">
        <v>14</v>
      </c>
      <c r="E607" s="15" t="s">
        <v>671</v>
      </c>
      <c r="F607" s="20" t="s">
        <v>396</v>
      </c>
      <c r="G607" s="19">
        <v>2.01638</v>
      </c>
      <c r="H607" s="12" t="s">
        <v>17</v>
      </c>
      <c r="I607" s="12" t="s">
        <v>666</v>
      </c>
    </row>
    <row r="608" s="2" customFormat="1" ht="90" customHeight="1" spans="1:9">
      <c r="A608" s="19" t="s">
        <v>668</v>
      </c>
      <c r="B608" s="12" t="s">
        <v>729</v>
      </c>
      <c r="C608" s="12" t="s">
        <v>680</v>
      </c>
      <c r="D608" s="12" t="s">
        <v>14</v>
      </c>
      <c r="E608" s="15" t="s">
        <v>671</v>
      </c>
      <c r="F608" s="20" t="s">
        <v>396</v>
      </c>
      <c r="G608" s="19">
        <v>1</v>
      </c>
      <c r="H608" s="12" t="s">
        <v>17</v>
      </c>
      <c r="I608" s="12" t="s">
        <v>666</v>
      </c>
    </row>
    <row r="609" s="2" customFormat="1" ht="90" customHeight="1" spans="1:9">
      <c r="A609" s="19" t="s">
        <v>668</v>
      </c>
      <c r="B609" s="12" t="s">
        <v>730</v>
      </c>
      <c r="C609" s="12" t="s">
        <v>680</v>
      </c>
      <c r="D609" s="12" t="s">
        <v>14</v>
      </c>
      <c r="E609" s="15" t="s">
        <v>671</v>
      </c>
      <c r="F609" s="20" t="s">
        <v>396</v>
      </c>
      <c r="G609" s="19">
        <v>7.243876</v>
      </c>
      <c r="H609" s="12" t="s">
        <v>17</v>
      </c>
      <c r="I609" s="12" t="s">
        <v>666</v>
      </c>
    </row>
    <row r="610" s="2" customFormat="1" ht="90" customHeight="1" spans="1:9">
      <c r="A610" s="19" t="s">
        <v>668</v>
      </c>
      <c r="B610" s="12" t="s">
        <v>731</v>
      </c>
      <c r="C610" s="12" t="s">
        <v>680</v>
      </c>
      <c r="D610" s="12" t="s">
        <v>14</v>
      </c>
      <c r="E610" s="15" t="s">
        <v>671</v>
      </c>
      <c r="F610" s="20" t="s">
        <v>396</v>
      </c>
      <c r="G610" s="19">
        <v>3.783552</v>
      </c>
      <c r="H610" s="12" t="s">
        <v>17</v>
      </c>
      <c r="I610" s="12" t="s">
        <v>666</v>
      </c>
    </row>
    <row r="611" s="2" customFormat="1" ht="90" customHeight="1" spans="1:9">
      <c r="A611" s="19" t="s">
        <v>668</v>
      </c>
      <c r="B611" s="12" t="s">
        <v>732</v>
      </c>
      <c r="C611" s="12" t="s">
        <v>733</v>
      </c>
      <c r="D611" s="12" t="s">
        <v>14</v>
      </c>
      <c r="E611" s="15" t="s">
        <v>665</v>
      </c>
      <c r="F611" s="20" t="s">
        <v>396</v>
      </c>
      <c r="G611" s="19">
        <v>15.86711</v>
      </c>
      <c r="H611" s="12" t="s">
        <v>17</v>
      </c>
      <c r="I611" s="12" t="s">
        <v>666</v>
      </c>
    </row>
    <row r="612" s="2" customFormat="1" ht="90" customHeight="1" spans="1:9">
      <c r="A612" s="19" t="s">
        <v>668</v>
      </c>
      <c r="B612" s="12" t="s">
        <v>734</v>
      </c>
      <c r="C612" s="12" t="s">
        <v>735</v>
      </c>
      <c r="D612" s="12" t="s">
        <v>14</v>
      </c>
      <c r="E612" s="15" t="s">
        <v>671</v>
      </c>
      <c r="F612" s="20" t="s">
        <v>396</v>
      </c>
      <c r="G612" s="19">
        <v>5.231098</v>
      </c>
      <c r="H612" s="12" t="s">
        <v>17</v>
      </c>
      <c r="I612" s="12" t="s">
        <v>666</v>
      </c>
    </row>
    <row r="613" s="2" customFormat="1" ht="90" customHeight="1" spans="1:9">
      <c r="A613" s="19" t="s">
        <v>668</v>
      </c>
      <c r="B613" s="12" t="s">
        <v>736</v>
      </c>
      <c r="C613" s="12" t="s">
        <v>680</v>
      </c>
      <c r="D613" s="12" t="s">
        <v>14</v>
      </c>
      <c r="E613" s="15" t="s">
        <v>665</v>
      </c>
      <c r="F613" s="20" t="s">
        <v>396</v>
      </c>
      <c r="G613" s="19">
        <v>3.7797</v>
      </c>
      <c r="H613" s="12" t="s">
        <v>17</v>
      </c>
      <c r="I613" s="12" t="s">
        <v>666</v>
      </c>
    </row>
    <row r="614" s="2" customFormat="1" ht="90" customHeight="1" spans="1:9">
      <c r="A614" s="19" t="s">
        <v>668</v>
      </c>
      <c r="B614" s="12" t="s">
        <v>737</v>
      </c>
      <c r="C614" s="12" t="s">
        <v>738</v>
      </c>
      <c r="D614" s="12" t="s">
        <v>14</v>
      </c>
      <c r="E614" s="15" t="s">
        <v>671</v>
      </c>
      <c r="F614" s="20" t="s">
        <v>396</v>
      </c>
      <c r="G614" s="19">
        <v>9.158352</v>
      </c>
      <c r="H614" s="12" t="s">
        <v>17</v>
      </c>
      <c r="I614" s="12" t="s">
        <v>666</v>
      </c>
    </row>
    <row r="615" s="2" customFormat="1" ht="90" customHeight="1" spans="1:9">
      <c r="A615" s="19" t="s">
        <v>668</v>
      </c>
      <c r="B615" s="12" t="s">
        <v>739</v>
      </c>
      <c r="C615" s="12" t="s">
        <v>680</v>
      </c>
      <c r="D615" s="12" t="s">
        <v>14</v>
      </c>
      <c r="E615" s="15" t="s">
        <v>671</v>
      </c>
      <c r="F615" s="20" t="s">
        <v>396</v>
      </c>
      <c r="G615" s="19">
        <v>1.9982</v>
      </c>
      <c r="H615" s="12" t="s">
        <v>17</v>
      </c>
      <c r="I615" s="12" t="s">
        <v>666</v>
      </c>
    </row>
    <row r="616" s="2" customFormat="1" ht="90" customHeight="1" spans="1:9">
      <c r="A616" s="19" t="s">
        <v>668</v>
      </c>
      <c r="B616" s="12" t="s">
        <v>740</v>
      </c>
      <c r="C616" s="12" t="s">
        <v>680</v>
      </c>
      <c r="D616" s="12" t="s">
        <v>14</v>
      </c>
      <c r="E616" s="15" t="s">
        <v>671</v>
      </c>
      <c r="F616" s="20" t="s">
        <v>396</v>
      </c>
      <c r="G616" s="19">
        <v>5.081114</v>
      </c>
      <c r="H616" s="12" t="s">
        <v>17</v>
      </c>
      <c r="I616" s="12" t="s">
        <v>666</v>
      </c>
    </row>
    <row r="617" s="2" customFormat="1" ht="90" customHeight="1" spans="1:9">
      <c r="A617" s="19" t="s">
        <v>668</v>
      </c>
      <c r="B617" s="12" t="s">
        <v>741</v>
      </c>
      <c r="C617" s="12" t="s">
        <v>680</v>
      </c>
      <c r="D617" s="12" t="s">
        <v>14</v>
      </c>
      <c r="E617" s="15" t="s">
        <v>671</v>
      </c>
      <c r="F617" s="20" t="s">
        <v>396</v>
      </c>
      <c r="G617" s="19">
        <v>4.5168</v>
      </c>
      <c r="H617" s="12" t="s">
        <v>17</v>
      </c>
      <c r="I617" s="12" t="s">
        <v>666</v>
      </c>
    </row>
    <row r="618" s="2" customFormat="1" ht="90" customHeight="1" spans="1:9">
      <c r="A618" s="19" t="s">
        <v>668</v>
      </c>
      <c r="B618" s="12" t="s">
        <v>742</v>
      </c>
      <c r="C618" s="12" t="s">
        <v>680</v>
      </c>
      <c r="D618" s="12" t="s">
        <v>14</v>
      </c>
      <c r="E618" s="15" t="s">
        <v>671</v>
      </c>
      <c r="F618" s="20" t="s">
        <v>396</v>
      </c>
      <c r="G618" s="19">
        <v>3.317</v>
      </c>
      <c r="H618" s="12" t="s">
        <v>17</v>
      </c>
      <c r="I618" s="12" t="s">
        <v>666</v>
      </c>
    </row>
    <row r="619" s="2" customFormat="1" ht="90" customHeight="1" spans="1:9">
      <c r="A619" s="19" t="s">
        <v>668</v>
      </c>
      <c r="B619" s="12" t="s">
        <v>743</v>
      </c>
      <c r="C619" s="12" t="s">
        <v>680</v>
      </c>
      <c r="D619" s="12" t="s">
        <v>14</v>
      </c>
      <c r="E619" s="15" t="s">
        <v>665</v>
      </c>
      <c r="F619" s="20" t="s">
        <v>396</v>
      </c>
      <c r="G619" s="19">
        <v>17.556172</v>
      </c>
      <c r="H619" s="12" t="s">
        <v>17</v>
      </c>
      <c r="I619" s="12" t="s">
        <v>666</v>
      </c>
    </row>
    <row r="620" s="2" customFormat="1" ht="90" customHeight="1" spans="1:9">
      <c r="A620" s="19" t="s">
        <v>668</v>
      </c>
      <c r="B620" s="12" t="s">
        <v>744</v>
      </c>
      <c r="C620" s="12" t="s">
        <v>680</v>
      </c>
      <c r="D620" s="12" t="s">
        <v>14</v>
      </c>
      <c r="E620" s="15" t="s">
        <v>671</v>
      </c>
      <c r="F620" s="20" t="s">
        <v>396</v>
      </c>
      <c r="G620" s="19">
        <v>3.888806</v>
      </c>
      <c r="H620" s="12" t="s">
        <v>17</v>
      </c>
      <c r="I620" s="12" t="s">
        <v>666</v>
      </c>
    </row>
    <row r="621" s="2" customFormat="1" ht="90" customHeight="1" spans="1:9">
      <c r="A621" s="19" t="s">
        <v>668</v>
      </c>
      <c r="B621" s="12" t="s">
        <v>745</v>
      </c>
      <c r="C621" s="12" t="s">
        <v>680</v>
      </c>
      <c r="D621" s="12" t="s">
        <v>14</v>
      </c>
      <c r="E621" s="15" t="s">
        <v>671</v>
      </c>
      <c r="F621" s="20" t="s">
        <v>396</v>
      </c>
      <c r="G621" s="19">
        <v>1.083418</v>
      </c>
      <c r="H621" s="12" t="s">
        <v>17</v>
      </c>
      <c r="I621" s="12" t="s">
        <v>666</v>
      </c>
    </row>
    <row r="622" s="2" customFormat="1" ht="90" customHeight="1" spans="1:9">
      <c r="A622" s="19" t="s">
        <v>668</v>
      </c>
      <c r="B622" s="12" t="s">
        <v>746</v>
      </c>
      <c r="C622" s="12" t="s">
        <v>680</v>
      </c>
      <c r="D622" s="12" t="s">
        <v>14</v>
      </c>
      <c r="E622" s="15" t="s">
        <v>671</v>
      </c>
      <c r="F622" s="20" t="s">
        <v>396</v>
      </c>
      <c r="G622" s="19">
        <v>3.700426</v>
      </c>
      <c r="H622" s="12" t="s">
        <v>17</v>
      </c>
      <c r="I622" s="12" t="s">
        <v>666</v>
      </c>
    </row>
    <row r="623" s="2" customFormat="1" ht="90" customHeight="1" spans="1:9">
      <c r="A623" s="19" t="s">
        <v>668</v>
      </c>
      <c r="B623" s="12" t="s">
        <v>747</v>
      </c>
      <c r="C623" s="12" t="s">
        <v>680</v>
      </c>
      <c r="D623" s="12" t="s">
        <v>14</v>
      </c>
      <c r="E623" s="15" t="s">
        <v>665</v>
      </c>
      <c r="F623" s="20" t="s">
        <v>396</v>
      </c>
      <c r="G623" s="19">
        <v>4.472662</v>
      </c>
      <c r="H623" s="12" t="s">
        <v>17</v>
      </c>
      <c r="I623" s="12" t="s">
        <v>666</v>
      </c>
    </row>
    <row r="624" s="2" customFormat="1" ht="90" customHeight="1" spans="1:9">
      <c r="A624" s="19" t="s">
        <v>668</v>
      </c>
      <c r="B624" s="12" t="s">
        <v>748</v>
      </c>
      <c r="C624" s="12" t="s">
        <v>680</v>
      </c>
      <c r="D624" s="12" t="s">
        <v>14</v>
      </c>
      <c r="E624" s="15" t="s">
        <v>671</v>
      </c>
      <c r="F624" s="20" t="s">
        <v>396</v>
      </c>
      <c r="G624" s="19">
        <v>1.4323</v>
      </c>
      <c r="H624" s="12" t="s">
        <v>17</v>
      </c>
      <c r="I624" s="12" t="s">
        <v>666</v>
      </c>
    </row>
    <row r="625" s="2" customFormat="1" ht="90" customHeight="1" spans="1:9">
      <c r="A625" s="19" t="s">
        <v>668</v>
      </c>
      <c r="B625" s="12" t="s">
        <v>749</v>
      </c>
      <c r="C625" s="12" t="s">
        <v>680</v>
      </c>
      <c r="D625" s="12" t="s">
        <v>14</v>
      </c>
      <c r="E625" s="15" t="s">
        <v>671</v>
      </c>
      <c r="F625" s="20" t="s">
        <v>396</v>
      </c>
      <c r="G625" s="19">
        <v>3.165</v>
      </c>
      <c r="H625" s="12" t="s">
        <v>17</v>
      </c>
      <c r="I625" s="12" t="s">
        <v>666</v>
      </c>
    </row>
    <row r="626" s="2" customFormat="1" ht="90" customHeight="1" spans="1:9">
      <c r="A626" s="19" t="s">
        <v>668</v>
      </c>
      <c r="B626" s="12" t="s">
        <v>750</v>
      </c>
      <c r="C626" s="12" t="s">
        <v>680</v>
      </c>
      <c r="D626" s="12" t="s">
        <v>14</v>
      </c>
      <c r="E626" s="15" t="s">
        <v>671</v>
      </c>
      <c r="F626" s="20" t="s">
        <v>396</v>
      </c>
      <c r="G626" s="19">
        <v>1.5752</v>
      </c>
      <c r="H626" s="12" t="s">
        <v>17</v>
      </c>
      <c r="I626" s="12" t="s">
        <v>666</v>
      </c>
    </row>
    <row r="627" s="2" customFormat="1" ht="90" customHeight="1" spans="1:9">
      <c r="A627" s="12" t="s">
        <v>751</v>
      </c>
      <c r="B627" s="12" t="s">
        <v>751</v>
      </c>
      <c r="C627" s="12" t="s">
        <v>752</v>
      </c>
      <c r="D627" s="12" t="s">
        <v>14</v>
      </c>
      <c r="E627" s="15" t="s">
        <v>753</v>
      </c>
      <c r="F627" s="12" t="s">
        <v>16</v>
      </c>
      <c r="G627" s="14">
        <v>20</v>
      </c>
      <c r="H627" s="12" t="s">
        <v>17</v>
      </c>
      <c r="I627" s="12" t="s">
        <v>754</v>
      </c>
    </row>
    <row r="628" s="2" customFormat="1" ht="90" customHeight="1" spans="1:9">
      <c r="A628" s="12" t="s">
        <v>751</v>
      </c>
      <c r="B628" s="12" t="s">
        <v>751</v>
      </c>
      <c r="C628" s="12" t="s">
        <v>755</v>
      </c>
      <c r="D628" s="12" t="s">
        <v>14</v>
      </c>
      <c r="E628" s="15" t="s">
        <v>756</v>
      </c>
      <c r="F628" s="12" t="s">
        <v>16</v>
      </c>
      <c r="G628" s="14">
        <v>89</v>
      </c>
      <c r="H628" s="12" t="s">
        <v>17</v>
      </c>
      <c r="I628" s="12" t="s">
        <v>754</v>
      </c>
    </row>
    <row r="629" s="2" customFormat="1" ht="90" customHeight="1" spans="1:9">
      <c r="A629" s="12" t="s">
        <v>751</v>
      </c>
      <c r="B629" s="12" t="s">
        <v>751</v>
      </c>
      <c r="C629" s="12" t="s">
        <v>757</v>
      </c>
      <c r="D629" s="12" t="s">
        <v>14</v>
      </c>
      <c r="E629" s="15" t="s">
        <v>405</v>
      </c>
      <c r="F629" s="12" t="s">
        <v>53</v>
      </c>
      <c r="G629" s="14">
        <v>31.6287</v>
      </c>
      <c r="H629" s="12" t="s">
        <v>17</v>
      </c>
      <c r="I629" s="12" t="s">
        <v>754</v>
      </c>
    </row>
    <row r="630" s="2" customFormat="1" ht="90" customHeight="1" spans="1:9">
      <c r="A630" s="12" t="s">
        <v>751</v>
      </c>
      <c r="B630" s="12" t="s">
        <v>751</v>
      </c>
      <c r="C630" s="12" t="s">
        <v>758</v>
      </c>
      <c r="D630" s="12" t="s">
        <v>14</v>
      </c>
      <c r="E630" s="15" t="s">
        <v>759</v>
      </c>
      <c r="F630" s="12" t="s">
        <v>16</v>
      </c>
      <c r="G630" s="14">
        <v>34.6</v>
      </c>
      <c r="H630" s="12" t="s">
        <v>17</v>
      </c>
      <c r="I630" s="12" t="s">
        <v>754</v>
      </c>
    </row>
    <row r="631" s="2" customFormat="1" ht="90" customHeight="1" spans="1:9">
      <c r="A631" s="12" t="s">
        <v>751</v>
      </c>
      <c r="B631" s="12" t="s">
        <v>751</v>
      </c>
      <c r="C631" s="12" t="s">
        <v>760</v>
      </c>
      <c r="D631" s="12" t="s">
        <v>14</v>
      </c>
      <c r="E631" s="15" t="s">
        <v>761</v>
      </c>
      <c r="F631" s="12" t="s">
        <v>491</v>
      </c>
      <c r="G631" s="14">
        <v>62.65322</v>
      </c>
      <c r="H631" s="12" t="s">
        <v>17</v>
      </c>
      <c r="I631" s="12" t="s">
        <v>754</v>
      </c>
    </row>
    <row r="632" s="2" customFormat="1" ht="90" customHeight="1" spans="1:9">
      <c r="A632" s="12" t="s">
        <v>751</v>
      </c>
      <c r="B632" s="12" t="s">
        <v>751</v>
      </c>
      <c r="C632" s="12" t="s">
        <v>762</v>
      </c>
      <c r="D632" s="12" t="s">
        <v>14</v>
      </c>
      <c r="E632" s="15" t="s">
        <v>256</v>
      </c>
      <c r="F632" s="12" t="s">
        <v>582</v>
      </c>
      <c r="G632" s="14">
        <v>91.056768</v>
      </c>
      <c r="H632" s="12" t="s">
        <v>17</v>
      </c>
      <c r="I632" s="12" t="s">
        <v>754</v>
      </c>
    </row>
    <row r="633" s="2" customFormat="1" ht="90" customHeight="1" spans="1:9">
      <c r="A633" s="12" t="s">
        <v>751</v>
      </c>
      <c r="B633" s="12" t="s">
        <v>751</v>
      </c>
      <c r="C633" s="12" t="s">
        <v>763</v>
      </c>
      <c r="D633" s="12" t="s">
        <v>14</v>
      </c>
      <c r="E633" s="15" t="s">
        <v>256</v>
      </c>
      <c r="F633" s="12" t="s">
        <v>53</v>
      </c>
      <c r="G633" s="14">
        <v>34.953512</v>
      </c>
      <c r="H633" s="12" t="s">
        <v>17</v>
      </c>
      <c r="I633" s="12" t="s">
        <v>754</v>
      </c>
    </row>
    <row r="634" s="2" customFormat="1" ht="90" customHeight="1" spans="1:9">
      <c r="A634" s="12" t="s">
        <v>751</v>
      </c>
      <c r="B634" s="12" t="s">
        <v>751</v>
      </c>
      <c r="C634" s="12" t="s">
        <v>764</v>
      </c>
      <c r="D634" s="12" t="s">
        <v>14</v>
      </c>
      <c r="E634" s="15" t="s">
        <v>256</v>
      </c>
      <c r="F634" s="12" t="s">
        <v>53</v>
      </c>
      <c r="G634" s="14">
        <v>47.545498</v>
      </c>
      <c r="H634" s="12" t="s">
        <v>17</v>
      </c>
      <c r="I634" s="12" t="s">
        <v>754</v>
      </c>
    </row>
    <row r="635" s="2" customFormat="1" ht="90" customHeight="1" spans="1:9">
      <c r="A635" s="12" t="s">
        <v>751</v>
      </c>
      <c r="B635" s="12" t="s">
        <v>751</v>
      </c>
      <c r="C635" s="12" t="s">
        <v>765</v>
      </c>
      <c r="D635" s="12" t="s">
        <v>14</v>
      </c>
      <c r="E635" s="15" t="s">
        <v>256</v>
      </c>
      <c r="F635" s="12" t="s">
        <v>32</v>
      </c>
      <c r="G635" s="14">
        <v>9.2202</v>
      </c>
      <c r="H635" s="12" t="s">
        <v>17</v>
      </c>
      <c r="I635" s="12" t="s">
        <v>754</v>
      </c>
    </row>
    <row r="636" s="2" customFormat="1" ht="90" customHeight="1" spans="1:9">
      <c r="A636" s="12" t="s">
        <v>751</v>
      </c>
      <c r="B636" s="12" t="s">
        <v>751</v>
      </c>
      <c r="C636" s="12" t="s">
        <v>766</v>
      </c>
      <c r="D636" s="12" t="s">
        <v>14</v>
      </c>
      <c r="E636" s="15" t="s">
        <v>256</v>
      </c>
      <c r="F636" s="12" t="s">
        <v>582</v>
      </c>
      <c r="G636" s="14">
        <v>15.2</v>
      </c>
      <c r="H636" s="12" t="s">
        <v>17</v>
      </c>
      <c r="I636" s="12" t="s">
        <v>754</v>
      </c>
    </row>
    <row r="637" s="2" customFormat="1" ht="90" customHeight="1" spans="1:9">
      <c r="A637" s="12" t="s">
        <v>751</v>
      </c>
      <c r="B637" s="12" t="s">
        <v>751</v>
      </c>
      <c r="C637" s="12" t="s">
        <v>767</v>
      </c>
      <c r="D637" s="12" t="s">
        <v>14</v>
      </c>
      <c r="E637" s="15" t="s">
        <v>256</v>
      </c>
      <c r="F637" s="12" t="s">
        <v>53</v>
      </c>
      <c r="G637" s="14">
        <v>10.776</v>
      </c>
      <c r="H637" s="12" t="s">
        <v>17</v>
      </c>
      <c r="I637" s="12" t="s">
        <v>754</v>
      </c>
    </row>
    <row r="638" s="2" customFormat="1" ht="90" customHeight="1" spans="1:9">
      <c r="A638" s="12" t="s">
        <v>751</v>
      </c>
      <c r="B638" s="12" t="s">
        <v>751</v>
      </c>
      <c r="C638" s="12" t="s">
        <v>768</v>
      </c>
      <c r="D638" s="12" t="s">
        <v>14</v>
      </c>
      <c r="E638" s="15" t="s">
        <v>256</v>
      </c>
      <c r="F638" s="12" t="s">
        <v>32</v>
      </c>
      <c r="G638" s="14">
        <v>120</v>
      </c>
      <c r="H638" s="12" t="s">
        <v>17</v>
      </c>
      <c r="I638" s="12" t="s">
        <v>754</v>
      </c>
    </row>
    <row r="639" s="2" customFormat="1" ht="90" customHeight="1" spans="1:9">
      <c r="A639" s="12" t="s">
        <v>751</v>
      </c>
      <c r="B639" s="12" t="s">
        <v>751</v>
      </c>
      <c r="C639" s="12" t="s">
        <v>769</v>
      </c>
      <c r="D639" s="12" t="s">
        <v>14</v>
      </c>
      <c r="E639" s="15" t="s">
        <v>256</v>
      </c>
      <c r="F639" s="12" t="s">
        <v>53</v>
      </c>
      <c r="G639" s="14">
        <v>30</v>
      </c>
      <c r="H639" s="12" t="s">
        <v>17</v>
      </c>
      <c r="I639" s="12" t="s">
        <v>754</v>
      </c>
    </row>
    <row r="640" s="2" customFormat="1" ht="90" customHeight="1" spans="1:9">
      <c r="A640" s="12" t="s">
        <v>751</v>
      </c>
      <c r="B640" s="12" t="s">
        <v>751</v>
      </c>
      <c r="C640" s="12" t="s">
        <v>770</v>
      </c>
      <c r="D640" s="12" t="s">
        <v>14</v>
      </c>
      <c r="E640" s="15" t="s">
        <v>256</v>
      </c>
      <c r="F640" s="12" t="s">
        <v>16</v>
      </c>
      <c r="G640" s="14">
        <v>40</v>
      </c>
      <c r="H640" s="12" t="s">
        <v>17</v>
      </c>
      <c r="I640" s="12" t="s">
        <v>754</v>
      </c>
    </row>
    <row r="641" s="2" customFormat="1" ht="90" customHeight="1" spans="1:9">
      <c r="A641" s="12" t="s">
        <v>751</v>
      </c>
      <c r="B641" s="12" t="s">
        <v>751</v>
      </c>
      <c r="C641" s="12" t="s">
        <v>771</v>
      </c>
      <c r="D641" s="12" t="s">
        <v>14</v>
      </c>
      <c r="E641" s="15" t="s">
        <v>256</v>
      </c>
      <c r="F641" s="12" t="s">
        <v>16</v>
      </c>
      <c r="G641" s="14">
        <v>50</v>
      </c>
      <c r="H641" s="12" t="s">
        <v>17</v>
      </c>
      <c r="I641" s="12" t="s">
        <v>754</v>
      </c>
    </row>
    <row r="642" s="2" customFormat="1" ht="90" customHeight="1" spans="1:9">
      <c r="A642" s="12" t="s">
        <v>751</v>
      </c>
      <c r="B642" s="12" t="s">
        <v>751</v>
      </c>
      <c r="C642" s="12" t="s">
        <v>772</v>
      </c>
      <c r="D642" s="12" t="s">
        <v>14</v>
      </c>
      <c r="E642" s="15" t="s">
        <v>256</v>
      </c>
      <c r="F642" s="12" t="s">
        <v>16</v>
      </c>
      <c r="G642" s="14">
        <v>40</v>
      </c>
      <c r="H642" s="12" t="s">
        <v>17</v>
      </c>
      <c r="I642" s="12" t="s">
        <v>754</v>
      </c>
    </row>
    <row r="643" s="2" customFormat="1" ht="90" customHeight="1" spans="1:9">
      <c r="A643" s="12" t="s">
        <v>751</v>
      </c>
      <c r="B643" s="12" t="s">
        <v>751</v>
      </c>
      <c r="C643" s="12" t="s">
        <v>773</v>
      </c>
      <c r="D643" s="12" t="s">
        <v>14</v>
      </c>
      <c r="E643" s="15" t="s">
        <v>256</v>
      </c>
      <c r="F643" s="12" t="s">
        <v>16</v>
      </c>
      <c r="G643" s="14">
        <v>90</v>
      </c>
      <c r="H643" s="12" t="s">
        <v>17</v>
      </c>
      <c r="I643" s="12" t="s">
        <v>754</v>
      </c>
    </row>
    <row r="644" s="2" customFormat="1" ht="90" customHeight="1" spans="1:9">
      <c r="A644" s="12" t="s">
        <v>751</v>
      </c>
      <c r="B644" s="12" t="s">
        <v>751</v>
      </c>
      <c r="C644" s="12" t="s">
        <v>774</v>
      </c>
      <c r="D644" s="12" t="s">
        <v>14</v>
      </c>
      <c r="E644" s="15" t="s">
        <v>775</v>
      </c>
      <c r="F644" s="12" t="s">
        <v>53</v>
      </c>
      <c r="G644" s="14">
        <f>183-20</f>
        <v>163</v>
      </c>
      <c r="H644" s="12" t="s">
        <v>17</v>
      </c>
      <c r="I644" s="12" t="s">
        <v>754</v>
      </c>
    </row>
    <row r="645" s="2" customFormat="1" ht="90" customHeight="1" spans="1:9">
      <c r="A645" s="12" t="s">
        <v>751</v>
      </c>
      <c r="B645" s="12" t="s">
        <v>751</v>
      </c>
      <c r="C645" s="12" t="s">
        <v>776</v>
      </c>
      <c r="D645" s="12" t="s">
        <v>14</v>
      </c>
      <c r="E645" s="15" t="s">
        <v>777</v>
      </c>
      <c r="F645" s="12" t="s">
        <v>53</v>
      </c>
      <c r="G645" s="14">
        <v>150</v>
      </c>
      <c r="H645" s="12" t="s">
        <v>17</v>
      </c>
      <c r="I645" s="12" t="s">
        <v>754</v>
      </c>
    </row>
    <row r="646" s="2" customFormat="1" ht="90" customHeight="1" spans="1:9">
      <c r="A646" s="12" t="s">
        <v>751</v>
      </c>
      <c r="B646" s="12" t="s">
        <v>751</v>
      </c>
      <c r="C646" s="12" t="s">
        <v>778</v>
      </c>
      <c r="D646" s="12" t="s">
        <v>14</v>
      </c>
      <c r="E646" s="15" t="s">
        <v>777</v>
      </c>
      <c r="F646" s="12" t="s">
        <v>21</v>
      </c>
      <c r="G646" s="14">
        <v>20</v>
      </c>
      <c r="H646" s="12" t="s">
        <v>17</v>
      </c>
      <c r="I646" s="12" t="s">
        <v>754</v>
      </c>
    </row>
    <row r="647" s="2" customFormat="1" ht="90" customHeight="1" spans="1:9">
      <c r="A647" s="12" t="s">
        <v>751</v>
      </c>
      <c r="B647" s="12" t="s">
        <v>751</v>
      </c>
      <c r="C647" s="12" t="s">
        <v>779</v>
      </c>
      <c r="D647" s="12" t="s">
        <v>14</v>
      </c>
      <c r="E647" s="15" t="s">
        <v>777</v>
      </c>
      <c r="F647" s="12" t="s">
        <v>21</v>
      </c>
      <c r="G647" s="14">
        <v>20</v>
      </c>
      <c r="H647" s="12" t="s">
        <v>17</v>
      </c>
      <c r="I647" s="12" t="s">
        <v>754</v>
      </c>
    </row>
    <row r="648" s="2" customFormat="1" ht="90" customHeight="1" spans="1:9">
      <c r="A648" s="12" t="s">
        <v>751</v>
      </c>
      <c r="B648" s="12" t="s">
        <v>751</v>
      </c>
      <c r="C648" s="12" t="s">
        <v>780</v>
      </c>
      <c r="D648" s="12" t="s">
        <v>14</v>
      </c>
      <c r="E648" s="15" t="s">
        <v>775</v>
      </c>
      <c r="F648" s="12" t="s">
        <v>53</v>
      </c>
      <c r="G648" s="14">
        <v>40</v>
      </c>
      <c r="H648" s="12" t="s">
        <v>17</v>
      </c>
      <c r="I648" s="12" t="s">
        <v>754</v>
      </c>
    </row>
    <row r="649" s="2" customFormat="1" ht="90" customHeight="1" spans="1:9">
      <c r="A649" s="12" t="s">
        <v>751</v>
      </c>
      <c r="B649" s="12" t="s">
        <v>751</v>
      </c>
      <c r="C649" s="12" t="s">
        <v>781</v>
      </c>
      <c r="D649" s="12" t="s">
        <v>14</v>
      </c>
      <c r="E649" s="15" t="s">
        <v>777</v>
      </c>
      <c r="F649" s="12" t="s">
        <v>16</v>
      </c>
      <c r="G649" s="14">
        <v>188</v>
      </c>
      <c r="H649" s="12" t="s">
        <v>17</v>
      </c>
      <c r="I649" s="12" t="s">
        <v>754</v>
      </c>
    </row>
    <row r="650" s="2" customFormat="1" ht="90" customHeight="1" spans="1:9">
      <c r="A650" s="12" t="s">
        <v>751</v>
      </c>
      <c r="B650" s="12" t="s">
        <v>751</v>
      </c>
      <c r="C650" s="12" t="s">
        <v>782</v>
      </c>
      <c r="D650" s="12" t="s">
        <v>14</v>
      </c>
      <c r="E650" s="15" t="s">
        <v>256</v>
      </c>
      <c r="F650" s="12" t="s">
        <v>32</v>
      </c>
      <c r="G650" s="14">
        <v>300</v>
      </c>
      <c r="H650" s="12" t="s">
        <v>17</v>
      </c>
      <c r="I650" s="12" t="s">
        <v>754</v>
      </c>
    </row>
    <row r="651" s="2" customFormat="1" ht="90" customHeight="1" spans="1:9">
      <c r="A651" s="12" t="s">
        <v>751</v>
      </c>
      <c r="B651" s="12" t="s">
        <v>783</v>
      </c>
      <c r="C651" s="12" t="s">
        <v>784</v>
      </c>
      <c r="D651" s="12" t="s">
        <v>14</v>
      </c>
      <c r="E651" s="15" t="s">
        <v>785</v>
      </c>
      <c r="F651" s="12" t="s">
        <v>396</v>
      </c>
      <c r="G651" s="14">
        <v>30</v>
      </c>
      <c r="H651" s="12" t="s">
        <v>17</v>
      </c>
      <c r="I651" s="12" t="s">
        <v>754</v>
      </c>
    </row>
    <row r="652" s="2" customFormat="1" ht="90" customHeight="1" spans="1:9">
      <c r="A652" s="12" t="s">
        <v>751</v>
      </c>
      <c r="B652" s="12" t="s">
        <v>783</v>
      </c>
      <c r="C652" s="12" t="s">
        <v>786</v>
      </c>
      <c r="D652" s="12" t="s">
        <v>14</v>
      </c>
      <c r="E652" s="15" t="s">
        <v>785</v>
      </c>
      <c r="F652" s="12" t="s">
        <v>396</v>
      </c>
      <c r="G652" s="14">
        <v>20</v>
      </c>
      <c r="H652" s="12" t="s">
        <v>17</v>
      </c>
      <c r="I652" s="12" t="s">
        <v>754</v>
      </c>
    </row>
    <row r="653" s="2" customFormat="1" ht="90" customHeight="1" spans="1:9">
      <c r="A653" s="12" t="s">
        <v>787</v>
      </c>
      <c r="B653" s="12" t="s">
        <v>788</v>
      </c>
      <c r="C653" s="12" t="s">
        <v>789</v>
      </c>
      <c r="D653" s="12" t="s">
        <v>14</v>
      </c>
      <c r="E653" s="15" t="s">
        <v>790</v>
      </c>
      <c r="F653" s="12" t="s">
        <v>396</v>
      </c>
      <c r="G653" s="14">
        <v>100</v>
      </c>
      <c r="H653" s="12" t="s">
        <v>17</v>
      </c>
      <c r="I653" s="12" t="s">
        <v>754</v>
      </c>
    </row>
    <row r="654" s="2" customFormat="1" ht="90" customHeight="1" spans="1:9">
      <c r="A654" s="12" t="s">
        <v>787</v>
      </c>
      <c r="B654" s="12" t="s">
        <v>788</v>
      </c>
      <c r="C654" s="12" t="s">
        <v>791</v>
      </c>
      <c r="D654" s="12" t="s">
        <v>14</v>
      </c>
      <c r="E654" s="15" t="s">
        <v>790</v>
      </c>
      <c r="F654" s="12" t="s">
        <v>396</v>
      </c>
      <c r="G654" s="14">
        <f>175-100</f>
        <v>75</v>
      </c>
      <c r="H654" s="12" t="s">
        <v>17</v>
      </c>
      <c r="I654" s="12" t="s">
        <v>754</v>
      </c>
    </row>
    <row r="655" s="2" customFormat="1" ht="90" customHeight="1" spans="1:9">
      <c r="A655" s="12" t="s">
        <v>787</v>
      </c>
      <c r="B655" s="12" t="s">
        <v>788</v>
      </c>
      <c r="C655" s="12" t="s">
        <v>792</v>
      </c>
      <c r="D655" s="12" t="s">
        <v>14</v>
      </c>
      <c r="E655" s="15" t="s">
        <v>790</v>
      </c>
      <c r="F655" s="12" t="s">
        <v>396</v>
      </c>
      <c r="G655" s="14">
        <v>149.395</v>
      </c>
      <c r="H655" s="12" t="s">
        <v>17</v>
      </c>
      <c r="I655" s="12" t="s">
        <v>754</v>
      </c>
    </row>
    <row r="656" s="2" customFormat="1" ht="90" customHeight="1" spans="1:9">
      <c r="A656" s="12" t="s">
        <v>787</v>
      </c>
      <c r="B656" s="12" t="s">
        <v>788</v>
      </c>
      <c r="C656" s="12" t="s">
        <v>793</v>
      </c>
      <c r="D656" s="12" t="s">
        <v>14</v>
      </c>
      <c r="E656" s="15" t="s">
        <v>790</v>
      </c>
      <c r="F656" s="12" t="s">
        <v>396</v>
      </c>
      <c r="G656" s="14">
        <v>100</v>
      </c>
      <c r="H656" s="12" t="s">
        <v>17</v>
      </c>
      <c r="I656" s="12" t="s">
        <v>754</v>
      </c>
    </row>
    <row r="657" s="2" customFormat="1" ht="90" customHeight="1" spans="1:9">
      <c r="A657" s="12" t="s">
        <v>787</v>
      </c>
      <c r="B657" s="12" t="s">
        <v>788</v>
      </c>
      <c r="C657" s="12" t="s">
        <v>794</v>
      </c>
      <c r="D657" s="12" t="s">
        <v>14</v>
      </c>
      <c r="E657" s="15" t="s">
        <v>790</v>
      </c>
      <c r="F657" s="12" t="s">
        <v>396</v>
      </c>
      <c r="G657" s="14">
        <v>100</v>
      </c>
      <c r="H657" s="12" t="s">
        <v>17</v>
      </c>
      <c r="I657" s="12" t="s">
        <v>754</v>
      </c>
    </row>
    <row r="658" s="2" customFormat="1" ht="90" customHeight="1" spans="1:9">
      <c r="A658" s="12" t="s">
        <v>787</v>
      </c>
      <c r="B658" s="12" t="s">
        <v>788</v>
      </c>
      <c r="C658" s="12" t="s">
        <v>795</v>
      </c>
      <c r="D658" s="12" t="s">
        <v>14</v>
      </c>
      <c r="E658" s="15" t="s">
        <v>796</v>
      </c>
      <c r="F658" s="12" t="s">
        <v>396</v>
      </c>
      <c r="G658" s="14">
        <v>100</v>
      </c>
      <c r="H658" s="12" t="s">
        <v>17</v>
      </c>
      <c r="I658" s="12" t="s">
        <v>754</v>
      </c>
    </row>
    <row r="659" s="2" customFormat="1" ht="90" customHeight="1" spans="1:9">
      <c r="A659" s="12" t="s">
        <v>787</v>
      </c>
      <c r="B659" s="12" t="s">
        <v>788</v>
      </c>
      <c r="C659" s="12" t="s">
        <v>797</v>
      </c>
      <c r="D659" s="12" t="s">
        <v>14</v>
      </c>
      <c r="E659" s="15" t="s">
        <v>798</v>
      </c>
      <c r="F659" s="12" t="s">
        <v>396</v>
      </c>
      <c r="G659" s="14">
        <v>137</v>
      </c>
      <c r="H659" s="12" t="s">
        <v>17</v>
      </c>
      <c r="I659" s="12" t="s">
        <v>754</v>
      </c>
    </row>
    <row r="660" s="2" customFormat="1" ht="90" customHeight="1" spans="1:9">
      <c r="A660" s="12" t="s">
        <v>787</v>
      </c>
      <c r="B660" s="12" t="s">
        <v>788</v>
      </c>
      <c r="C660" s="12" t="s">
        <v>799</v>
      </c>
      <c r="D660" s="12" t="s">
        <v>14</v>
      </c>
      <c r="E660" s="15" t="s">
        <v>800</v>
      </c>
      <c r="F660" s="12" t="s">
        <v>396</v>
      </c>
      <c r="G660" s="14">
        <v>120</v>
      </c>
      <c r="H660" s="12" t="s">
        <v>17</v>
      </c>
      <c r="I660" s="12" t="s">
        <v>754</v>
      </c>
    </row>
    <row r="661" s="2" customFormat="1" ht="90" customHeight="1" spans="1:9">
      <c r="A661" s="12" t="s">
        <v>787</v>
      </c>
      <c r="B661" s="12" t="s">
        <v>788</v>
      </c>
      <c r="C661" s="12" t="s">
        <v>801</v>
      </c>
      <c r="D661" s="12" t="s">
        <v>14</v>
      </c>
      <c r="E661" s="15" t="s">
        <v>790</v>
      </c>
      <c r="F661" s="12" t="s">
        <v>396</v>
      </c>
      <c r="G661" s="14">
        <v>16</v>
      </c>
      <c r="H661" s="12" t="s">
        <v>17</v>
      </c>
      <c r="I661" s="12" t="s">
        <v>754</v>
      </c>
    </row>
    <row r="662" s="2" customFormat="1" ht="90" customHeight="1" spans="1:9">
      <c r="A662" s="12" t="s">
        <v>787</v>
      </c>
      <c r="B662" s="12" t="s">
        <v>788</v>
      </c>
      <c r="C662" s="12" t="s">
        <v>802</v>
      </c>
      <c r="D662" s="12" t="s">
        <v>14</v>
      </c>
      <c r="E662" s="15" t="s">
        <v>803</v>
      </c>
      <c r="F662" s="12" t="s">
        <v>396</v>
      </c>
      <c r="G662" s="14">
        <v>18</v>
      </c>
      <c r="H662" s="12" t="s">
        <v>17</v>
      </c>
      <c r="I662" s="12" t="s">
        <v>754</v>
      </c>
    </row>
    <row r="663" s="2" customFormat="1" ht="90" customHeight="1" spans="1:9">
      <c r="A663" s="12" t="s">
        <v>787</v>
      </c>
      <c r="B663" s="12" t="s">
        <v>788</v>
      </c>
      <c r="C663" s="12" t="s">
        <v>804</v>
      </c>
      <c r="D663" s="12" t="s">
        <v>14</v>
      </c>
      <c r="E663" s="15" t="s">
        <v>790</v>
      </c>
      <c r="F663" s="12" t="s">
        <v>396</v>
      </c>
      <c r="G663" s="14">
        <v>50</v>
      </c>
      <c r="H663" s="12" t="s">
        <v>17</v>
      </c>
      <c r="I663" s="12" t="s">
        <v>754</v>
      </c>
    </row>
    <row r="664" s="2" customFormat="1" ht="90" customHeight="1" spans="1:9">
      <c r="A664" s="12" t="s">
        <v>787</v>
      </c>
      <c r="B664" s="12" t="s">
        <v>788</v>
      </c>
      <c r="C664" s="12" t="s">
        <v>804</v>
      </c>
      <c r="D664" s="12" t="s">
        <v>14</v>
      </c>
      <c r="E664" s="15" t="s">
        <v>790</v>
      </c>
      <c r="F664" s="12" t="s">
        <v>396</v>
      </c>
      <c r="G664" s="14">
        <v>40</v>
      </c>
      <c r="H664" s="12" t="s">
        <v>17</v>
      </c>
      <c r="I664" s="12" t="s">
        <v>754</v>
      </c>
    </row>
    <row r="665" s="2" customFormat="1" ht="90" customHeight="1" spans="1:9">
      <c r="A665" s="12" t="s">
        <v>805</v>
      </c>
      <c r="B665" s="12" t="s">
        <v>805</v>
      </c>
      <c r="C665" s="12" t="s">
        <v>806</v>
      </c>
      <c r="D665" s="12" t="s">
        <v>14</v>
      </c>
      <c r="E665" s="15" t="s">
        <v>807</v>
      </c>
      <c r="F665" s="12" t="s">
        <v>396</v>
      </c>
      <c r="G665" s="14">
        <v>18.64</v>
      </c>
      <c r="H665" s="12" t="s">
        <v>17</v>
      </c>
      <c r="I665" s="12" t="s">
        <v>754</v>
      </c>
    </row>
    <row r="666" s="2" customFormat="1" ht="90" customHeight="1" spans="1:9">
      <c r="A666" s="12" t="s">
        <v>805</v>
      </c>
      <c r="B666" s="12" t="s">
        <v>805</v>
      </c>
      <c r="C666" s="12" t="s">
        <v>808</v>
      </c>
      <c r="D666" s="12" t="s">
        <v>14</v>
      </c>
      <c r="E666" s="15" t="s">
        <v>807</v>
      </c>
      <c r="F666" s="12" t="s">
        <v>400</v>
      </c>
      <c r="G666" s="14">
        <v>68.823</v>
      </c>
      <c r="H666" s="12" t="s">
        <v>17</v>
      </c>
      <c r="I666" s="12" t="s">
        <v>754</v>
      </c>
    </row>
    <row r="667" s="2" customFormat="1" ht="90" customHeight="1" spans="1:9">
      <c r="A667" s="12" t="s">
        <v>805</v>
      </c>
      <c r="B667" s="12" t="s">
        <v>805</v>
      </c>
      <c r="C667" s="12" t="s">
        <v>809</v>
      </c>
      <c r="D667" s="12" t="s">
        <v>14</v>
      </c>
      <c r="E667" s="15" t="s">
        <v>807</v>
      </c>
      <c r="F667" s="12" t="s">
        <v>396</v>
      </c>
      <c r="G667" s="14">
        <v>31.6083</v>
      </c>
      <c r="H667" s="12" t="s">
        <v>17</v>
      </c>
      <c r="I667" s="12" t="s">
        <v>754</v>
      </c>
    </row>
    <row r="668" s="2" customFormat="1" ht="90" customHeight="1" spans="1:9">
      <c r="A668" s="12" t="s">
        <v>805</v>
      </c>
      <c r="B668" s="12" t="s">
        <v>805</v>
      </c>
      <c r="C668" s="12" t="s">
        <v>810</v>
      </c>
      <c r="D668" s="12" t="s">
        <v>14</v>
      </c>
      <c r="E668" s="15" t="s">
        <v>807</v>
      </c>
      <c r="F668" s="12" t="s">
        <v>396</v>
      </c>
      <c r="G668" s="14">
        <v>21.166</v>
      </c>
      <c r="H668" s="12" t="s">
        <v>17</v>
      </c>
      <c r="I668" s="12" t="s">
        <v>754</v>
      </c>
    </row>
    <row r="669" s="2" customFormat="1" ht="90" customHeight="1" spans="1:9">
      <c r="A669" s="12" t="s">
        <v>805</v>
      </c>
      <c r="B669" s="12" t="s">
        <v>805</v>
      </c>
      <c r="C669" s="12" t="s">
        <v>811</v>
      </c>
      <c r="D669" s="12" t="s">
        <v>14</v>
      </c>
      <c r="E669" s="15" t="s">
        <v>807</v>
      </c>
      <c r="F669" s="12" t="s">
        <v>396</v>
      </c>
      <c r="G669" s="14">
        <v>92.945</v>
      </c>
      <c r="H669" s="12" t="s">
        <v>17</v>
      </c>
      <c r="I669" s="12" t="s">
        <v>754</v>
      </c>
    </row>
    <row r="670" s="2" customFormat="1" ht="90" customHeight="1" spans="1:9">
      <c r="A670" s="12" t="s">
        <v>805</v>
      </c>
      <c r="B670" s="12" t="s">
        <v>805</v>
      </c>
      <c r="C670" s="12" t="s">
        <v>812</v>
      </c>
      <c r="D670" s="12" t="s">
        <v>14</v>
      </c>
      <c r="E670" s="15" t="s">
        <v>807</v>
      </c>
      <c r="F670" s="12" t="s">
        <v>396</v>
      </c>
      <c r="G670" s="14">
        <v>70.96</v>
      </c>
      <c r="H670" s="12" t="s">
        <v>17</v>
      </c>
      <c r="I670" s="12" t="s">
        <v>754</v>
      </c>
    </row>
    <row r="671" s="2" customFormat="1" ht="90" customHeight="1" spans="1:9">
      <c r="A671" s="12" t="s">
        <v>805</v>
      </c>
      <c r="B671" s="12" t="s">
        <v>805</v>
      </c>
      <c r="C671" s="12" t="s">
        <v>813</v>
      </c>
      <c r="D671" s="12" t="s">
        <v>14</v>
      </c>
      <c r="E671" s="15" t="s">
        <v>807</v>
      </c>
      <c r="F671" s="12" t="s">
        <v>396</v>
      </c>
      <c r="G671" s="14">
        <v>26.4073</v>
      </c>
      <c r="H671" s="12" t="s">
        <v>17</v>
      </c>
      <c r="I671" s="12" t="s">
        <v>754</v>
      </c>
    </row>
    <row r="672" s="2" customFormat="1" ht="90" customHeight="1" spans="1:9">
      <c r="A672" s="12" t="s">
        <v>805</v>
      </c>
      <c r="B672" s="12" t="s">
        <v>805</v>
      </c>
      <c r="C672" s="12" t="s">
        <v>814</v>
      </c>
      <c r="D672" s="12" t="s">
        <v>14</v>
      </c>
      <c r="E672" s="15" t="s">
        <v>807</v>
      </c>
      <c r="F672" s="12" t="s">
        <v>396</v>
      </c>
      <c r="G672" s="14">
        <v>22.96</v>
      </c>
      <c r="H672" s="12" t="s">
        <v>17</v>
      </c>
      <c r="I672" s="12" t="s">
        <v>754</v>
      </c>
    </row>
    <row r="673" s="2" customFormat="1" ht="90" customHeight="1" spans="1:9">
      <c r="A673" s="12" t="s">
        <v>805</v>
      </c>
      <c r="B673" s="12" t="s">
        <v>805</v>
      </c>
      <c r="C673" s="12" t="s">
        <v>815</v>
      </c>
      <c r="D673" s="12" t="s">
        <v>14</v>
      </c>
      <c r="E673" s="15" t="s">
        <v>807</v>
      </c>
      <c r="F673" s="12" t="s">
        <v>396</v>
      </c>
      <c r="G673" s="14">
        <v>225.5</v>
      </c>
      <c r="H673" s="12" t="s">
        <v>17</v>
      </c>
      <c r="I673" s="12" t="s">
        <v>754</v>
      </c>
    </row>
    <row r="674" s="2" customFormat="1" ht="90" customHeight="1" spans="1:9">
      <c r="A674" s="12" t="s">
        <v>805</v>
      </c>
      <c r="B674" s="12" t="s">
        <v>805</v>
      </c>
      <c r="C674" s="12" t="s">
        <v>816</v>
      </c>
      <c r="D674" s="12" t="s">
        <v>14</v>
      </c>
      <c r="E674" s="15" t="s">
        <v>807</v>
      </c>
      <c r="F674" s="12" t="s">
        <v>396</v>
      </c>
      <c r="G674" s="14">
        <v>41.3192</v>
      </c>
      <c r="H674" s="12" t="s">
        <v>17</v>
      </c>
      <c r="I674" s="12" t="s">
        <v>754</v>
      </c>
    </row>
    <row r="675" s="2" customFormat="1" ht="90" customHeight="1" spans="1:9">
      <c r="A675" s="12" t="s">
        <v>805</v>
      </c>
      <c r="B675" s="12" t="s">
        <v>805</v>
      </c>
      <c r="C675" s="12" t="s">
        <v>817</v>
      </c>
      <c r="D675" s="12" t="s">
        <v>14</v>
      </c>
      <c r="E675" s="15" t="s">
        <v>807</v>
      </c>
      <c r="F675" s="12" t="s">
        <v>396</v>
      </c>
      <c r="G675" s="14">
        <f>417.66-317.66</f>
        <v>100</v>
      </c>
      <c r="H675" s="12" t="s">
        <v>17</v>
      </c>
      <c r="I675" s="12" t="s">
        <v>754</v>
      </c>
    </row>
    <row r="676" s="2" customFormat="1" ht="90" customHeight="1" spans="1:9">
      <c r="A676" s="12" t="s">
        <v>818</v>
      </c>
      <c r="B676" s="12" t="s">
        <v>819</v>
      </c>
      <c r="C676" s="12" t="s">
        <v>820</v>
      </c>
      <c r="D676" s="12" t="s">
        <v>14</v>
      </c>
      <c r="E676" s="10" t="s">
        <v>86</v>
      </c>
      <c r="F676" s="12" t="s">
        <v>32</v>
      </c>
      <c r="G676" s="14">
        <v>200</v>
      </c>
      <c r="H676" s="12" t="s">
        <v>17</v>
      </c>
      <c r="I676" s="12" t="s">
        <v>821</v>
      </c>
    </row>
    <row r="677" s="2" customFormat="1" ht="90" customHeight="1" spans="1:9">
      <c r="A677" s="12" t="s">
        <v>818</v>
      </c>
      <c r="B677" s="12" t="s">
        <v>822</v>
      </c>
      <c r="C677" s="12" t="s">
        <v>823</v>
      </c>
      <c r="D677" s="12" t="s">
        <v>14</v>
      </c>
      <c r="E677" s="10" t="s">
        <v>824</v>
      </c>
      <c r="F677" s="10" t="s">
        <v>16</v>
      </c>
      <c r="G677" s="14">
        <v>60</v>
      </c>
      <c r="H677" s="12" t="s">
        <v>17</v>
      </c>
      <c r="I677" s="12" t="s">
        <v>821</v>
      </c>
    </row>
    <row r="678" s="2" customFormat="1" ht="90" customHeight="1" spans="1:9">
      <c r="A678" s="12" t="s">
        <v>818</v>
      </c>
      <c r="B678" s="12" t="s">
        <v>822</v>
      </c>
      <c r="C678" s="12" t="s">
        <v>204</v>
      </c>
      <c r="D678" s="12" t="s">
        <v>14</v>
      </c>
      <c r="E678" s="10" t="s">
        <v>824</v>
      </c>
      <c r="F678" s="10" t="s">
        <v>16</v>
      </c>
      <c r="G678" s="14">
        <v>10</v>
      </c>
      <c r="H678" s="12" t="s">
        <v>17</v>
      </c>
      <c r="I678" s="12" t="s">
        <v>821</v>
      </c>
    </row>
    <row r="679" s="2" customFormat="1" ht="90" customHeight="1" spans="1:9">
      <c r="A679" s="12" t="s">
        <v>818</v>
      </c>
      <c r="B679" s="12" t="s">
        <v>822</v>
      </c>
      <c r="C679" s="12" t="s">
        <v>825</v>
      </c>
      <c r="D679" s="12" t="s">
        <v>14</v>
      </c>
      <c r="E679" s="10" t="s">
        <v>824</v>
      </c>
      <c r="F679" s="10" t="s">
        <v>317</v>
      </c>
      <c r="G679" s="14">
        <v>9.1</v>
      </c>
      <c r="H679" s="12" t="s">
        <v>17</v>
      </c>
      <c r="I679" s="12" t="s">
        <v>821</v>
      </c>
    </row>
    <row r="680" s="2" customFormat="1" ht="90" customHeight="1" spans="1:9">
      <c r="A680" s="12" t="s">
        <v>818</v>
      </c>
      <c r="B680" s="12" t="s">
        <v>822</v>
      </c>
      <c r="C680" s="12" t="s">
        <v>826</v>
      </c>
      <c r="D680" s="12" t="s">
        <v>14</v>
      </c>
      <c r="E680" s="16" t="s">
        <v>298</v>
      </c>
      <c r="F680" s="10" t="s">
        <v>32</v>
      </c>
      <c r="G680" s="14">
        <v>500</v>
      </c>
      <c r="H680" s="12" t="s">
        <v>17</v>
      </c>
      <c r="I680" s="12" t="s">
        <v>821</v>
      </c>
    </row>
    <row r="681" s="2" customFormat="1" ht="90" customHeight="1" spans="1:9">
      <c r="A681" s="12" t="s">
        <v>818</v>
      </c>
      <c r="B681" s="12" t="s">
        <v>822</v>
      </c>
      <c r="C681" s="12" t="s">
        <v>827</v>
      </c>
      <c r="D681" s="12" t="s">
        <v>14</v>
      </c>
      <c r="E681" s="16" t="s">
        <v>298</v>
      </c>
      <c r="F681" s="10" t="s">
        <v>32</v>
      </c>
      <c r="G681" s="14">
        <v>384.584482</v>
      </c>
      <c r="H681" s="12" t="s">
        <v>17</v>
      </c>
      <c r="I681" s="12" t="s">
        <v>821</v>
      </c>
    </row>
    <row r="682" s="2" customFormat="1" ht="90" customHeight="1" spans="1:9">
      <c r="A682" s="12" t="s">
        <v>818</v>
      </c>
      <c r="B682" s="12" t="s">
        <v>822</v>
      </c>
      <c r="C682" s="12" t="s">
        <v>828</v>
      </c>
      <c r="D682" s="12" t="s">
        <v>14</v>
      </c>
      <c r="E682" s="16" t="s">
        <v>298</v>
      </c>
      <c r="F682" s="10" t="s">
        <v>32</v>
      </c>
      <c r="G682" s="14">
        <v>57.677566</v>
      </c>
      <c r="H682" s="12" t="s">
        <v>17</v>
      </c>
      <c r="I682" s="12" t="s">
        <v>821</v>
      </c>
    </row>
    <row r="683" s="2" customFormat="1" ht="90" customHeight="1" spans="1:9">
      <c r="A683" s="12" t="s">
        <v>818</v>
      </c>
      <c r="B683" s="12" t="s">
        <v>822</v>
      </c>
      <c r="C683" s="12" t="s">
        <v>829</v>
      </c>
      <c r="D683" s="12" t="s">
        <v>14</v>
      </c>
      <c r="E683" s="16" t="s">
        <v>298</v>
      </c>
      <c r="F683" s="10" t="s">
        <v>317</v>
      </c>
      <c r="G683" s="14">
        <v>32.5361</v>
      </c>
      <c r="H683" s="12" t="s">
        <v>17</v>
      </c>
      <c r="I683" s="12" t="s">
        <v>821</v>
      </c>
    </row>
    <row r="684" s="2" customFormat="1" ht="90" customHeight="1" spans="1:9">
      <c r="A684" s="12" t="s">
        <v>818</v>
      </c>
      <c r="B684" s="12" t="s">
        <v>822</v>
      </c>
      <c r="C684" s="12" t="s">
        <v>830</v>
      </c>
      <c r="D684" s="12" t="s">
        <v>14</v>
      </c>
      <c r="E684" s="16" t="s">
        <v>831</v>
      </c>
      <c r="F684" s="10" t="s">
        <v>84</v>
      </c>
      <c r="G684" s="14">
        <v>10</v>
      </c>
      <c r="H684" s="12" t="s">
        <v>17</v>
      </c>
      <c r="I684" s="12" t="s">
        <v>821</v>
      </c>
    </row>
    <row r="685" s="2" customFormat="1" ht="90" customHeight="1" spans="1:9">
      <c r="A685" s="12" t="s">
        <v>818</v>
      </c>
      <c r="B685" s="12" t="s">
        <v>822</v>
      </c>
      <c r="C685" s="12" t="s">
        <v>832</v>
      </c>
      <c r="D685" s="12" t="s">
        <v>14</v>
      </c>
      <c r="E685" s="16" t="s">
        <v>831</v>
      </c>
      <c r="F685" s="10" t="s">
        <v>84</v>
      </c>
      <c r="G685" s="14">
        <v>5.7</v>
      </c>
      <c r="H685" s="12" t="s">
        <v>17</v>
      </c>
      <c r="I685" s="12" t="s">
        <v>821</v>
      </c>
    </row>
    <row r="686" s="2" customFormat="1" ht="90" customHeight="1" spans="1:9">
      <c r="A686" s="12" t="s">
        <v>818</v>
      </c>
      <c r="B686" s="12" t="s">
        <v>822</v>
      </c>
      <c r="C686" s="12" t="s">
        <v>833</v>
      </c>
      <c r="D686" s="12" t="s">
        <v>14</v>
      </c>
      <c r="E686" s="16" t="s">
        <v>831</v>
      </c>
      <c r="F686" s="10" t="s">
        <v>84</v>
      </c>
      <c r="G686" s="14">
        <v>85.8</v>
      </c>
      <c r="H686" s="12" t="s">
        <v>17</v>
      </c>
      <c r="I686" s="12" t="s">
        <v>821</v>
      </c>
    </row>
    <row r="687" s="2" customFormat="1" ht="90" customHeight="1" spans="1:9">
      <c r="A687" s="12" t="s">
        <v>818</v>
      </c>
      <c r="B687" s="12" t="s">
        <v>822</v>
      </c>
      <c r="C687" s="12" t="s">
        <v>834</v>
      </c>
      <c r="D687" s="12" t="s">
        <v>14</v>
      </c>
      <c r="E687" s="16" t="s">
        <v>835</v>
      </c>
      <c r="F687" s="10" t="s">
        <v>317</v>
      </c>
      <c r="G687" s="14">
        <v>315.010728</v>
      </c>
      <c r="H687" s="12" t="s">
        <v>17</v>
      </c>
      <c r="I687" s="12" t="s">
        <v>821</v>
      </c>
    </row>
    <row r="688" s="2" customFormat="1" ht="90" customHeight="1" spans="1:9">
      <c r="A688" s="12" t="s">
        <v>818</v>
      </c>
      <c r="B688" s="12" t="s">
        <v>822</v>
      </c>
      <c r="C688" s="12" t="s">
        <v>836</v>
      </c>
      <c r="D688" s="12" t="s">
        <v>14</v>
      </c>
      <c r="E688" s="16" t="s">
        <v>835</v>
      </c>
      <c r="F688" s="10" t="s">
        <v>317</v>
      </c>
      <c r="G688" s="14">
        <v>34.2</v>
      </c>
      <c r="H688" s="12" t="s">
        <v>17</v>
      </c>
      <c r="I688" s="12" t="s">
        <v>821</v>
      </c>
    </row>
    <row r="689" s="2" customFormat="1" ht="90" customHeight="1" spans="1:9">
      <c r="A689" s="12" t="s">
        <v>818</v>
      </c>
      <c r="B689" s="12" t="s">
        <v>822</v>
      </c>
      <c r="C689" s="12" t="s">
        <v>837</v>
      </c>
      <c r="D689" s="12" t="s">
        <v>14</v>
      </c>
      <c r="E689" s="12" t="s">
        <v>838</v>
      </c>
      <c r="F689" s="10" t="s">
        <v>32</v>
      </c>
      <c r="G689" s="14">
        <v>200</v>
      </c>
      <c r="H689" s="12" t="s">
        <v>17</v>
      </c>
      <c r="I689" s="12" t="s">
        <v>821</v>
      </c>
    </row>
    <row r="690" s="2" customFormat="1" ht="90" customHeight="1" spans="1:9">
      <c r="A690" s="12" t="s">
        <v>818</v>
      </c>
      <c r="B690" s="12" t="s">
        <v>822</v>
      </c>
      <c r="C690" s="12" t="s">
        <v>839</v>
      </c>
      <c r="D690" s="12" t="s">
        <v>14</v>
      </c>
      <c r="E690" s="12" t="s">
        <v>838</v>
      </c>
      <c r="F690" s="10" t="s">
        <v>32</v>
      </c>
      <c r="G690" s="14">
        <v>140</v>
      </c>
      <c r="H690" s="12" t="s">
        <v>17</v>
      </c>
      <c r="I690" s="12" t="s">
        <v>821</v>
      </c>
    </row>
    <row r="691" s="2" customFormat="1" ht="90" customHeight="1" spans="1:9">
      <c r="A691" s="12" t="s">
        <v>818</v>
      </c>
      <c r="B691" s="12" t="s">
        <v>840</v>
      </c>
      <c r="C691" s="12" t="s">
        <v>841</v>
      </c>
      <c r="D691" s="12" t="s">
        <v>14</v>
      </c>
      <c r="E691" s="16" t="s">
        <v>835</v>
      </c>
      <c r="F691" s="10" t="s">
        <v>84</v>
      </c>
      <c r="G691" s="14">
        <v>7.3044</v>
      </c>
      <c r="H691" s="12" t="s">
        <v>17</v>
      </c>
      <c r="I691" s="12" t="s">
        <v>821</v>
      </c>
    </row>
    <row r="692" s="2" customFormat="1" ht="90" customHeight="1" spans="1:9">
      <c r="A692" s="12" t="s">
        <v>818</v>
      </c>
      <c r="B692" s="12" t="s">
        <v>842</v>
      </c>
      <c r="C692" s="12" t="s">
        <v>841</v>
      </c>
      <c r="D692" s="12" t="s">
        <v>14</v>
      </c>
      <c r="E692" s="16" t="s">
        <v>835</v>
      </c>
      <c r="F692" s="10" t="s">
        <v>84</v>
      </c>
      <c r="G692" s="14">
        <v>0.78</v>
      </c>
      <c r="H692" s="12" t="s">
        <v>17</v>
      </c>
      <c r="I692" s="12" t="s">
        <v>821</v>
      </c>
    </row>
    <row r="693" s="2" customFormat="1" ht="90" customHeight="1" spans="1:9">
      <c r="A693" s="12" t="s">
        <v>818</v>
      </c>
      <c r="B693" s="12" t="s">
        <v>843</v>
      </c>
      <c r="C693" s="12" t="s">
        <v>841</v>
      </c>
      <c r="D693" s="12" t="s">
        <v>14</v>
      </c>
      <c r="E693" s="16" t="s">
        <v>835</v>
      </c>
      <c r="F693" s="10" t="s">
        <v>84</v>
      </c>
      <c r="G693" s="14">
        <v>2.4192</v>
      </c>
      <c r="H693" s="12" t="s">
        <v>17</v>
      </c>
      <c r="I693" s="12" t="s">
        <v>821</v>
      </c>
    </row>
    <row r="694" s="2" customFormat="1" ht="90" customHeight="1" spans="1:9">
      <c r="A694" s="12" t="s">
        <v>818</v>
      </c>
      <c r="B694" s="12" t="s">
        <v>844</v>
      </c>
      <c r="C694" s="12" t="s">
        <v>841</v>
      </c>
      <c r="D694" s="12" t="s">
        <v>14</v>
      </c>
      <c r="E694" s="16" t="s">
        <v>835</v>
      </c>
      <c r="F694" s="10" t="s">
        <v>84</v>
      </c>
      <c r="G694" s="14">
        <v>0.1512</v>
      </c>
      <c r="H694" s="12" t="s">
        <v>17</v>
      </c>
      <c r="I694" s="12" t="s">
        <v>821</v>
      </c>
    </row>
    <row r="695" s="2" customFormat="1" ht="90" customHeight="1" spans="1:9">
      <c r="A695" s="12" t="s">
        <v>818</v>
      </c>
      <c r="B695" s="12" t="s">
        <v>840</v>
      </c>
      <c r="C695" s="12" t="s">
        <v>845</v>
      </c>
      <c r="D695" s="12" t="s">
        <v>14</v>
      </c>
      <c r="E695" s="16" t="s">
        <v>846</v>
      </c>
      <c r="F695" s="10" t="s">
        <v>396</v>
      </c>
      <c r="G695" s="14">
        <v>300</v>
      </c>
      <c r="H695" s="12" t="s">
        <v>17</v>
      </c>
      <c r="I695" s="12" t="s">
        <v>821</v>
      </c>
    </row>
    <row r="696" s="2" customFormat="1" ht="90" customHeight="1" spans="1:9">
      <c r="A696" s="12" t="s">
        <v>818</v>
      </c>
      <c r="B696" s="12" t="s">
        <v>840</v>
      </c>
      <c r="C696" s="12" t="s">
        <v>847</v>
      </c>
      <c r="D696" s="12" t="s">
        <v>14</v>
      </c>
      <c r="E696" s="16" t="s">
        <v>848</v>
      </c>
      <c r="F696" s="10" t="s">
        <v>396</v>
      </c>
      <c r="G696" s="14">
        <v>50</v>
      </c>
      <c r="H696" s="12" t="s">
        <v>17</v>
      </c>
      <c r="I696" s="12" t="s">
        <v>821</v>
      </c>
    </row>
    <row r="697" s="2" customFormat="1" ht="90" customHeight="1" spans="1:9">
      <c r="A697" s="12" t="s">
        <v>818</v>
      </c>
      <c r="B697" s="12" t="s">
        <v>840</v>
      </c>
      <c r="C697" s="12" t="s">
        <v>849</v>
      </c>
      <c r="D697" s="12" t="s">
        <v>14</v>
      </c>
      <c r="E697" s="16" t="s">
        <v>848</v>
      </c>
      <c r="F697" s="10" t="s">
        <v>396</v>
      </c>
      <c r="G697" s="14">
        <v>28.5</v>
      </c>
      <c r="H697" s="12" t="s">
        <v>17</v>
      </c>
      <c r="I697" s="12" t="s">
        <v>821</v>
      </c>
    </row>
    <row r="698" s="2" customFormat="1" ht="90" customHeight="1" spans="1:9">
      <c r="A698" s="12" t="s">
        <v>818</v>
      </c>
      <c r="B698" s="12" t="s">
        <v>840</v>
      </c>
      <c r="C698" s="12" t="s">
        <v>850</v>
      </c>
      <c r="D698" s="12" t="s">
        <v>14</v>
      </c>
      <c r="E698" s="16" t="s">
        <v>848</v>
      </c>
      <c r="F698" s="10" t="s">
        <v>851</v>
      </c>
      <c r="G698" s="14">
        <v>50</v>
      </c>
      <c r="H698" s="12" t="s">
        <v>17</v>
      </c>
      <c r="I698" s="12" t="s">
        <v>821</v>
      </c>
    </row>
    <row r="699" s="2" customFormat="1" ht="90" customHeight="1" spans="1:9">
      <c r="A699" s="12" t="s">
        <v>818</v>
      </c>
      <c r="B699" s="12" t="s">
        <v>852</v>
      </c>
      <c r="C699" s="12" t="s">
        <v>853</v>
      </c>
      <c r="D699" s="12" t="s">
        <v>14</v>
      </c>
      <c r="E699" s="16" t="s">
        <v>848</v>
      </c>
      <c r="F699" s="13" t="s">
        <v>396</v>
      </c>
      <c r="G699" s="14">
        <v>21.5</v>
      </c>
      <c r="H699" s="12" t="s">
        <v>17</v>
      </c>
      <c r="I699" s="12" t="s">
        <v>821</v>
      </c>
    </row>
    <row r="700" s="2" customFormat="1" ht="90" customHeight="1" spans="1:9">
      <c r="A700" s="12" t="s">
        <v>818</v>
      </c>
      <c r="B700" s="12" t="s">
        <v>852</v>
      </c>
      <c r="C700" s="12" t="s">
        <v>854</v>
      </c>
      <c r="D700" s="12" t="s">
        <v>14</v>
      </c>
      <c r="E700" s="16" t="s">
        <v>848</v>
      </c>
      <c r="F700" s="13" t="s">
        <v>396</v>
      </c>
      <c r="G700" s="14">
        <v>244.547934</v>
      </c>
      <c r="H700" s="12" t="s">
        <v>17</v>
      </c>
      <c r="I700" s="12" t="s">
        <v>821</v>
      </c>
    </row>
    <row r="701" s="2" customFormat="1" ht="90" customHeight="1" spans="1:9">
      <c r="A701" s="12" t="s">
        <v>818</v>
      </c>
      <c r="B701" s="12" t="s">
        <v>840</v>
      </c>
      <c r="C701" s="12" t="s">
        <v>855</v>
      </c>
      <c r="D701" s="12" t="s">
        <v>14</v>
      </c>
      <c r="E701" s="16" t="s">
        <v>856</v>
      </c>
      <c r="F701" s="10" t="s">
        <v>857</v>
      </c>
      <c r="G701" s="14">
        <v>460</v>
      </c>
      <c r="H701" s="12" t="s">
        <v>17</v>
      </c>
      <c r="I701" s="12" t="s">
        <v>821</v>
      </c>
    </row>
    <row r="702" s="2" customFormat="1" ht="90" customHeight="1" spans="1:9">
      <c r="A702" s="12" t="s">
        <v>818</v>
      </c>
      <c r="B702" s="12" t="s">
        <v>842</v>
      </c>
      <c r="C702" s="12" t="s">
        <v>858</v>
      </c>
      <c r="D702" s="12" t="s">
        <v>14</v>
      </c>
      <c r="E702" s="16" t="s">
        <v>838</v>
      </c>
      <c r="F702" s="13" t="s">
        <v>396</v>
      </c>
      <c r="G702" s="14">
        <v>10</v>
      </c>
      <c r="H702" s="12" t="s">
        <v>17</v>
      </c>
      <c r="I702" s="12" t="s">
        <v>821</v>
      </c>
    </row>
    <row r="703" s="2" customFormat="1" ht="90" customHeight="1" spans="1:9">
      <c r="A703" s="12" t="s">
        <v>818</v>
      </c>
      <c r="B703" s="12" t="s">
        <v>842</v>
      </c>
      <c r="C703" s="12" t="s">
        <v>859</v>
      </c>
      <c r="D703" s="12" t="s">
        <v>14</v>
      </c>
      <c r="E703" s="16" t="s">
        <v>848</v>
      </c>
      <c r="F703" s="13" t="s">
        <v>400</v>
      </c>
      <c r="G703" s="14">
        <v>450</v>
      </c>
      <c r="H703" s="12" t="s">
        <v>17</v>
      </c>
      <c r="I703" s="12" t="s">
        <v>821</v>
      </c>
    </row>
    <row r="704" s="2" customFormat="1" ht="90" customHeight="1" spans="1:9">
      <c r="A704" s="12" t="s">
        <v>818</v>
      </c>
      <c r="B704" s="12" t="s">
        <v>842</v>
      </c>
      <c r="C704" s="12" t="s">
        <v>860</v>
      </c>
      <c r="D704" s="12" t="s">
        <v>14</v>
      </c>
      <c r="E704" s="16" t="s">
        <v>298</v>
      </c>
      <c r="F704" s="10" t="s">
        <v>396</v>
      </c>
      <c r="G704" s="14">
        <v>50</v>
      </c>
      <c r="H704" s="12" t="s">
        <v>17</v>
      </c>
      <c r="I704" s="12" t="s">
        <v>821</v>
      </c>
    </row>
    <row r="705" s="2" customFormat="1" ht="90" customHeight="1" spans="1:9">
      <c r="A705" s="12" t="s">
        <v>818</v>
      </c>
      <c r="B705" s="12" t="s">
        <v>861</v>
      </c>
      <c r="C705" s="12" t="s">
        <v>862</v>
      </c>
      <c r="D705" s="12" t="s">
        <v>14</v>
      </c>
      <c r="E705" s="15" t="s">
        <v>863</v>
      </c>
      <c r="F705" s="13" t="s">
        <v>396</v>
      </c>
      <c r="G705" s="14">
        <v>27.205</v>
      </c>
      <c r="H705" s="12" t="s">
        <v>17</v>
      </c>
      <c r="I705" s="12" t="s">
        <v>821</v>
      </c>
    </row>
    <row r="706" s="2" customFormat="1" ht="90" customHeight="1" spans="1:9">
      <c r="A706" s="12" t="s">
        <v>818</v>
      </c>
      <c r="B706" s="12" t="s">
        <v>861</v>
      </c>
      <c r="C706" s="12" t="s">
        <v>864</v>
      </c>
      <c r="D706" s="12" t="s">
        <v>14</v>
      </c>
      <c r="E706" s="15" t="s">
        <v>863</v>
      </c>
      <c r="F706" s="13" t="s">
        <v>396</v>
      </c>
      <c r="G706" s="14">
        <v>39</v>
      </c>
      <c r="H706" s="12" t="s">
        <v>17</v>
      </c>
      <c r="I706" s="12" t="s">
        <v>821</v>
      </c>
    </row>
    <row r="707" s="2" customFormat="1" ht="90" customHeight="1" spans="1:9">
      <c r="A707" s="12" t="s">
        <v>818</v>
      </c>
      <c r="B707" s="12" t="s">
        <v>861</v>
      </c>
      <c r="C707" s="12" t="s">
        <v>865</v>
      </c>
      <c r="D707" s="12" t="s">
        <v>14</v>
      </c>
      <c r="E707" s="15" t="s">
        <v>863</v>
      </c>
      <c r="F707" s="10" t="s">
        <v>396</v>
      </c>
      <c r="G707" s="14">
        <v>50</v>
      </c>
      <c r="H707" s="12" t="s">
        <v>17</v>
      </c>
      <c r="I707" s="12" t="s">
        <v>821</v>
      </c>
    </row>
    <row r="708" s="2" customFormat="1" ht="90" customHeight="1" spans="1:9">
      <c r="A708" s="12" t="s">
        <v>818</v>
      </c>
      <c r="B708" s="12" t="s">
        <v>844</v>
      </c>
      <c r="C708" s="12" t="s">
        <v>866</v>
      </c>
      <c r="D708" s="12" t="s">
        <v>14</v>
      </c>
      <c r="E708" s="16" t="s">
        <v>867</v>
      </c>
      <c r="F708" s="10" t="s">
        <v>396</v>
      </c>
      <c r="G708" s="14">
        <v>30</v>
      </c>
      <c r="H708" s="12" t="s">
        <v>17</v>
      </c>
      <c r="I708" s="12" t="s">
        <v>821</v>
      </c>
    </row>
    <row r="709" s="2" customFormat="1" ht="90" customHeight="1" spans="1:9">
      <c r="A709" s="12" t="s">
        <v>818</v>
      </c>
      <c r="B709" s="12" t="s">
        <v>844</v>
      </c>
      <c r="C709" s="12" t="s">
        <v>868</v>
      </c>
      <c r="D709" s="12" t="s">
        <v>14</v>
      </c>
      <c r="E709" s="16" t="s">
        <v>867</v>
      </c>
      <c r="F709" s="10" t="s">
        <v>396</v>
      </c>
      <c r="G709" s="14">
        <v>23.7</v>
      </c>
      <c r="H709" s="12" t="s">
        <v>17</v>
      </c>
      <c r="I709" s="12" t="s">
        <v>821</v>
      </c>
    </row>
    <row r="710" s="2" customFormat="1" ht="90" customHeight="1" spans="1:9">
      <c r="A710" s="12" t="s">
        <v>818</v>
      </c>
      <c r="B710" s="12" t="s">
        <v>844</v>
      </c>
      <c r="C710" s="12" t="s">
        <v>869</v>
      </c>
      <c r="D710" s="12" t="s">
        <v>14</v>
      </c>
      <c r="E710" s="16" t="s">
        <v>867</v>
      </c>
      <c r="F710" s="10" t="s">
        <v>396</v>
      </c>
      <c r="G710" s="14">
        <v>41.52</v>
      </c>
      <c r="H710" s="12" t="s">
        <v>17</v>
      </c>
      <c r="I710" s="12" t="s">
        <v>821</v>
      </c>
    </row>
    <row r="711" s="2" customFormat="1" ht="90" customHeight="1" spans="1:9">
      <c r="A711" s="12" t="s">
        <v>818</v>
      </c>
      <c r="B711" s="12" t="s">
        <v>844</v>
      </c>
      <c r="C711" s="12" t="s">
        <v>870</v>
      </c>
      <c r="D711" s="12" t="s">
        <v>14</v>
      </c>
      <c r="E711" s="16" t="s">
        <v>867</v>
      </c>
      <c r="F711" s="10" t="s">
        <v>396</v>
      </c>
      <c r="G711" s="14">
        <v>53.6</v>
      </c>
      <c r="H711" s="12" t="s">
        <v>17</v>
      </c>
      <c r="I711" s="12" t="s">
        <v>821</v>
      </c>
    </row>
    <row r="712" s="2" customFormat="1" ht="90" customHeight="1" spans="1:9">
      <c r="A712" s="12" t="s">
        <v>871</v>
      </c>
      <c r="B712" s="12" t="s">
        <v>872</v>
      </c>
      <c r="C712" s="12" t="s">
        <v>873</v>
      </c>
      <c r="D712" s="12" t="s">
        <v>14</v>
      </c>
      <c r="E712" s="16" t="s">
        <v>874</v>
      </c>
      <c r="F712" s="10" t="s">
        <v>317</v>
      </c>
      <c r="G712" s="14">
        <v>25</v>
      </c>
      <c r="H712" s="12" t="s">
        <v>17</v>
      </c>
      <c r="I712" s="12" t="s">
        <v>821</v>
      </c>
    </row>
    <row r="713" s="2" customFormat="1" ht="90" customHeight="1" spans="1:9">
      <c r="A713" s="12" t="s">
        <v>871</v>
      </c>
      <c r="B713" s="12" t="s">
        <v>872</v>
      </c>
      <c r="C713" s="12" t="s">
        <v>875</v>
      </c>
      <c r="D713" s="12" t="s">
        <v>14</v>
      </c>
      <c r="E713" s="16" t="s">
        <v>874</v>
      </c>
      <c r="F713" s="10" t="s">
        <v>317</v>
      </c>
      <c r="G713" s="14">
        <v>30</v>
      </c>
      <c r="H713" s="12" t="s">
        <v>17</v>
      </c>
      <c r="I713" s="12" t="s">
        <v>821</v>
      </c>
    </row>
    <row r="714" s="2" customFormat="1" ht="90" customHeight="1" spans="1:9">
      <c r="A714" s="12" t="s">
        <v>871</v>
      </c>
      <c r="B714" s="12" t="s">
        <v>872</v>
      </c>
      <c r="C714" s="12" t="s">
        <v>876</v>
      </c>
      <c r="D714" s="12" t="s">
        <v>14</v>
      </c>
      <c r="E714" s="16" t="s">
        <v>877</v>
      </c>
      <c r="F714" s="10" t="s">
        <v>329</v>
      </c>
      <c r="G714" s="14">
        <v>35.0148</v>
      </c>
      <c r="H714" s="12" t="s">
        <v>17</v>
      </c>
      <c r="I714" s="12" t="s">
        <v>821</v>
      </c>
    </row>
    <row r="715" s="2" customFormat="1" ht="90" customHeight="1" spans="1:9">
      <c r="A715" s="12" t="s">
        <v>871</v>
      </c>
      <c r="B715" s="12" t="s">
        <v>878</v>
      </c>
      <c r="C715" s="12" t="s">
        <v>879</v>
      </c>
      <c r="D715" s="12" t="s">
        <v>14</v>
      </c>
      <c r="E715" s="16" t="s">
        <v>874</v>
      </c>
      <c r="F715" s="10" t="s">
        <v>396</v>
      </c>
      <c r="G715" s="14">
        <v>30</v>
      </c>
      <c r="H715" s="12" t="s">
        <v>17</v>
      </c>
      <c r="I715" s="12" t="s">
        <v>821</v>
      </c>
    </row>
    <row r="716" s="2" customFormat="1" ht="90" customHeight="1" spans="1:9">
      <c r="A716" s="12" t="s">
        <v>880</v>
      </c>
      <c r="B716" s="12" t="s">
        <v>881</v>
      </c>
      <c r="C716" s="12" t="s">
        <v>882</v>
      </c>
      <c r="D716" s="12" t="s">
        <v>14</v>
      </c>
      <c r="E716" s="13" t="s">
        <v>883</v>
      </c>
      <c r="F716" s="10" t="s">
        <v>16</v>
      </c>
      <c r="G716" s="14">
        <f>100-3</f>
        <v>97</v>
      </c>
      <c r="H716" s="12" t="s">
        <v>17</v>
      </c>
      <c r="I716" s="12" t="s">
        <v>884</v>
      </c>
    </row>
    <row r="717" s="2" customFormat="1" ht="90" customHeight="1" spans="1:9">
      <c r="A717" s="12" t="s">
        <v>880</v>
      </c>
      <c r="B717" s="12" t="s">
        <v>881</v>
      </c>
      <c r="C717" s="12" t="s">
        <v>885</v>
      </c>
      <c r="D717" s="12" t="s">
        <v>14</v>
      </c>
      <c r="E717" s="13" t="s">
        <v>883</v>
      </c>
      <c r="F717" s="10" t="s">
        <v>16</v>
      </c>
      <c r="G717" s="14">
        <f>67.132+50</f>
        <v>117.132</v>
      </c>
      <c r="H717" s="12" t="s">
        <v>17</v>
      </c>
      <c r="I717" s="12" t="s">
        <v>884</v>
      </c>
    </row>
    <row r="718" s="2" customFormat="1" ht="90" customHeight="1" spans="1:9">
      <c r="A718" s="12" t="s">
        <v>880</v>
      </c>
      <c r="B718" s="12" t="s">
        <v>881</v>
      </c>
      <c r="C718" s="12" t="s">
        <v>886</v>
      </c>
      <c r="D718" s="12" t="s">
        <v>14</v>
      </c>
      <c r="E718" s="13" t="s">
        <v>31</v>
      </c>
      <c r="F718" s="10" t="s">
        <v>26</v>
      </c>
      <c r="G718" s="14">
        <v>50</v>
      </c>
      <c r="H718" s="12" t="s">
        <v>17</v>
      </c>
      <c r="I718" s="12" t="s">
        <v>884</v>
      </c>
    </row>
    <row r="719" s="2" customFormat="1" ht="90" customHeight="1" spans="1:9">
      <c r="A719" s="12" t="s">
        <v>880</v>
      </c>
      <c r="B719" s="12" t="s">
        <v>881</v>
      </c>
      <c r="C719" s="12" t="s">
        <v>886</v>
      </c>
      <c r="D719" s="12" t="s">
        <v>14</v>
      </c>
      <c r="E719" s="13" t="s">
        <v>31</v>
      </c>
      <c r="F719" s="10" t="s">
        <v>26</v>
      </c>
      <c r="G719" s="14">
        <v>40</v>
      </c>
      <c r="H719" s="12" t="s">
        <v>17</v>
      </c>
      <c r="I719" s="12" t="s">
        <v>884</v>
      </c>
    </row>
    <row r="720" s="2" customFormat="1" ht="90" customHeight="1" spans="1:9">
      <c r="A720" s="12" t="s">
        <v>880</v>
      </c>
      <c r="B720" s="12" t="s">
        <v>881</v>
      </c>
      <c r="C720" s="12" t="s">
        <v>887</v>
      </c>
      <c r="D720" s="12" t="s">
        <v>14</v>
      </c>
      <c r="E720" s="13" t="s">
        <v>125</v>
      </c>
      <c r="F720" s="10" t="s">
        <v>32</v>
      </c>
      <c r="G720" s="14">
        <v>1000</v>
      </c>
      <c r="H720" s="12" t="s">
        <v>17</v>
      </c>
      <c r="I720" s="12" t="s">
        <v>884</v>
      </c>
    </row>
    <row r="721" s="2" customFormat="1" ht="90" customHeight="1" spans="1:9">
      <c r="A721" s="12" t="s">
        <v>880</v>
      </c>
      <c r="B721" s="12" t="s">
        <v>881</v>
      </c>
      <c r="C721" s="12" t="s">
        <v>888</v>
      </c>
      <c r="D721" s="12" t="s">
        <v>14</v>
      </c>
      <c r="E721" s="13" t="s">
        <v>889</v>
      </c>
      <c r="F721" s="10" t="s">
        <v>582</v>
      </c>
      <c r="G721" s="14">
        <v>114.6</v>
      </c>
      <c r="H721" s="12" t="s">
        <v>17</v>
      </c>
      <c r="I721" s="12" t="s">
        <v>884</v>
      </c>
    </row>
    <row r="722" s="2" customFormat="1" ht="90" customHeight="1" spans="1:9">
      <c r="A722" s="12" t="s">
        <v>880</v>
      </c>
      <c r="B722" s="12" t="s">
        <v>881</v>
      </c>
      <c r="C722" s="12" t="s">
        <v>890</v>
      </c>
      <c r="D722" s="12" t="s">
        <v>14</v>
      </c>
      <c r="E722" s="13" t="s">
        <v>891</v>
      </c>
      <c r="F722" s="10" t="s">
        <v>84</v>
      </c>
      <c r="G722" s="14">
        <v>34</v>
      </c>
      <c r="H722" s="12" t="s">
        <v>17</v>
      </c>
      <c r="I722" s="12" t="s">
        <v>884</v>
      </c>
    </row>
    <row r="723" s="2" customFormat="1" ht="90" customHeight="1" spans="1:9">
      <c r="A723" s="12" t="s">
        <v>880</v>
      </c>
      <c r="B723" s="12" t="s">
        <v>881</v>
      </c>
      <c r="C723" s="12" t="s">
        <v>892</v>
      </c>
      <c r="D723" s="12" t="s">
        <v>14</v>
      </c>
      <c r="E723" s="13" t="s">
        <v>891</v>
      </c>
      <c r="F723" s="10" t="s">
        <v>26</v>
      </c>
      <c r="G723" s="14">
        <v>35</v>
      </c>
      <c r="H723" s="12" t="s">
        <v>17</v>
      </c>
      <c r="I723" s="12" t="s">
        <v>884</v>
      </c>
    </row>
    <row r="724" s="2" customFormat="1" ht="90" customHeight="1" spans="1:9">
      <c r="A724" s="12" t="s">
        <v>880</v>
      </c>
      <c r="B724" s="12" t="s">
        <v>881</v>
      </c>
      <c r="C724" s="12" t="s">
        <v>893</v>
      </c>
      <c r="D724" s="12" t="s">
        <v>14</v>
      </c>
      <c r="E724" s="13" t="s">
        <v>52</v>
      </c>
      <c r="F724" s="12" t="s">
        <v>32</v>
      </c>
      <c r="G724" s="14">
        <v>500</v>
      </c>
      <c r="H724" s="12" t="s">
        <v>17</v>
      </c>
      <c r="I724" s="12" t="s">
        <v>884</v>
      </c>
    </row>
    <row r="725" s="2" customFormat="1" ht="90" customHeight="1" spans="1:9">
      <c r="A725" s="12" t="s">
        <v>894</v>
      </c>
      <c r="B725" s="12" t="s">
        <v>894</v>
      </c>
      <c r="C725" s="12" t="s">
        <v>895</v>
      </c>
      <c r="D725" s="12" t="s">
        <v>14</v>
      </c>
      <c r="E725" s="13" t="s">
        <v>25</v>
      </c>
      <c r="F725" s="10" t="s">
        <v>396</v>
      </c>
      <c r="G725" s="14">
        <v>10.967664</v>
      </c>
      <c r="H725" s="12" t="s">
        <v>17</v>
      </c>
      <c r="I725" s="12" t="s">
        <v>884</v>
      </c>
    </row>
    <row r="726" s="2" customFormat="1" ht="90" customHeight="1" spans="1:9">
      <c r="A726" s="12" t="s">
        <v>894</v>
      </c>
      <c r="B726" s="12" t="s">
        <v>894</v>
      </c>
      <c r="C726" s="12" t="s">
        <v>896</v>
      </c>
      <c r="D726" s="12" t="s">
        <v>14</v>
      </c>
      <c r="E726" s="13" t="s">
        <v>125</v>
      </c>
      <c r="F726" s="10" t="s">
        <v>396</v>
      </c>
      <c r="G726" s="14">
        <v>86.300728</v>
      </c>
      <c r="H726" s="12" t="s">
        <v>17</v>
      </c>
      <c r="I726" s="12" t="s">
        <v>884</v>
      </c>
    </row>
    <row r="727" s="2" customFormat="1" ht="90" customHeight="1" spans="1:9">
      <c r="A727" s="12" t="s">
        <v>894</v>
      </c>
      <c r="B727" s="12" t="s">
        <v>894</v>
      </c>
      <c r="C727" s="12" t="s">
        <v>897</v>
      </c>
      <c r="D727" s="12" t="s">
        <v>14</v>
      </c>
      <c r="E727" s="13" t="s">
        <v>125</v>
      </c>
      <c r="F727" s="10" t="s">
        <v>396</v>
      </c>
      <c r="G727" s="14">
        <v>16.4252</v>
      </c>
      <c r="H727" s="12" t="s">
        <v>17</v>
      </c>
      <c r="I727" s="12" t="s">
        <v>884</v>
      </c>
    </row>
    <row r="728" s="2" customFormat="1" ht="90" customHeight="1" spans="1:9">
      <c r="A728" s="12" t="s">
        <v>894</v>
      </c>
      <c r="B728" s="12" t="s">
        <v>894</v>
      </c>
      <c r="C728" s="12" t="s">
        <v>898</v>
      </c>
      <c r="D728" s="12" t="s">
        <v>14</v>
      </c>
      <c r="E728" s="13" t="s">
        <v>125</v>
      </c>
      <c r="F728" s="10" t="s">
        <v>396</v>
      </c>
      <c r="G728" s="14">
        <v>39.384</v>
      </c>
      <c r="H728" s="12" t="s">
        <v>17</v>
      </c>
      <c r="I728" s="12" t="s">
        <v>884</v>
      </c>
    </row>
    <row r="729" s="2" customFormat="1" ht="90" customHeight="1" spans="1:9">
      <c r="A729" s="12" t="s">
        <v>894</v>
      </c>
      <c r="B729" s="12" t="s">
        <v>894</v>
      </c>
      <c r="C729" s="12" t="s">
        <v>899</v>
      </c>
      <c r="D729" s="12" t="s">
        <v>14</v>
      </c>
      <c r="E729" s="13" t="s">
        <v>125</v>
      </c>
      <c r="F729" s="10" t="s">
        <v>396</v>
      </c>
      <c r="G729" s="14">
        <v>36</v>
      </c>
      <c r="H729" s="12" t="s">
        <v>17</v>
      </c>
      <c r="I729" s="12" t="s">
        <v>884</v>
      </c>
    </row>
    <row r="730" s="2" customFormat="1" ht="90" customHeight="1" spans="1:9">
      <c r="A730" s="12" t="s">
        <v>894</v>
      </c>
      <c r="B730" s="12" t="s">
        <v>894</v>
      </c>
      <c r="C730" s="12" t="s">
        <v>900</v>
      </c>
      <c r="D730" s="12" t="s">
        <v>14</v>
      </c>
      <c r="E730" s="13" t="s">
        <v>125</v>
      </c>
      <c r="F730" s="10" t="s">
        <v>396</v>
      </c>
      <c r="G730" s="14">
        <v>18.6</v>
      </c>
      <c r="H730" s="12" t="s">
        <v>17</v>
      </c>
      <c r="I730" s="12" t="s">
        <v>884</v>
      </c>
    </row>
    <row r="731" s="2" customFormat="1" ht="90" customHeight="1" spans="1:9">
      <c r="A731" s="12" t="s">
        <v>894</v>
      </c>
      <c r="B731" s="12" t="s">
        <v>894</v>
      </c>
      <c r="C731" s="12" t="s">
        <v>901</v>
      </c>
      <c r="D731" s="12" t="s">
        <v>14</v>
      </c>
      <c r="E731" s="13" t="s">
        <v>125</v>
      </c>
      <c r="F731" s="10" t="s">
        <v>396</v>
      </c>
      <c r="G731" s="14">
        <v>30</v>
      </c>
      <c r="H731" s="12" t="s">
        <v>17</v>
      </c>
      <c r="I731" s="12" t="s">
        <v>884</v>
      </c>
    </row>
    <row r="732" s="2" customFormat="1" ht="90" customHeight="1" spans="1:9">
      <c r="A732" s="12" t="s">
        <v>894</v>
      </c>
      <c r="B732" s="12" t="s">
        <v>894</v>
      </c>
      <c r="C732" s="12" t="s">
        <v>902</v>
      </c>
      <c r="D732" s="12" t="s">
        <v>14</v>
      </c>
      <c r="E732" s="13" t="s">
        <v>125</v>
      </c>
      <c r="F732" s="10" t="s">
        <v>396</v>
      </c>
      <c r="G732" s="14">
        <v>125.6</v>
      </c>
      <c r="H732" s="12" t="s">
        <v>17</v>
      </c>
      <c r="I732" s="12" t="s">
        <v>884</v>
      </c>
    </row>
    <row r="733" s="2" customFormat="1" ht="90" customHeight="1" spans="1:9">
      <c r="A733" s="12" t="s">
        <v>894</v>
      </c>
      <c r="B733" s="12" t="s">
        <v>894</v>
      </c>
      <c r="C733" s="12" t="s">
        <v>903</v>
      </c>
      <c r="D733" s="12" t="s">
        <v>14</v>
      </c>
      <c r="E733" s="13" t="s">
        <v>904</v>
      </c>
      <c r="F733" s="10" t="s">
        <v>396</v>
      </c>
      <c r="G733" s="14">
        <v>19.53</v>
      </c>
      <c r="H733" s="12" t="s">
        <v>17</v>
      </c>
      <c r="I733" s="12" t="s">
        <v>884</v>
      </c>
    </row>
    <row r="734" s="2" customFormat="1" ht="90" customHeight="1" spans="1:9">
      <c r="A734" s="12" t="s">
        <v>894</v>
      </c>
      <c r="B734" s="12" t="s">
        <v>894</v>
      </c>
      <c r="C734" s="12" t="s">
        <v>905</v>
      </c>
      <c r="D734" s="12" t="s">
        <v>14</v>
      </c>
      <c r="E734" s="13" t="s">
        <v>25</v>
      </c>
      <c r="F734" s="10" t="s">
        <v>396</v>
      </c>
      <c r="G734" s="14">
        <v>43.488</v>
      </c>
      <c r="H734" s="12" t="s">
        <v>17</v>
      </c>
      <c r="I734" s="12" t="s">
        <v>884</v>
      </c>
    </row>
    <row r="735" s="2" customFormat="1" ht="90" customHeight="1" spans="1:9">
      <c r="A735" s="12" t="s">
        <v>894</v>
      </c>
      <c r="B735" s="12" t="s">
        <v>894</v>
      </c>
      <c r="C735" s="12" t="s">
        <v>906</v>
      </c>
      <c r="D735" s="12" t="s">
        <v>14</v>
      </c>
      <c r="E735" s="13" t="s">
        <v>907</v>
      </c>
      <c r="F735" s="10" t="s">
        <v>396</v>
      </c>
      <c r="G735" s="14">
        <v>50</v>
      </c>
      <c r="H735" s="12" t="s">
        <v>17</v>
      </c>
      <c r="I735" s="12" t="s">
        <v>884</v>
      </c>
    </row>
    <row r="736" s="2" customFormat="1" ht="90" customHeight="1" spans="1:9">
      <c r="A736" s="12" t="s">
        <v>894</v>
      </c>
      <c r="B736" s="12" t="s">
        <v>894</v>
      </c>
      <c r="C736" s="12" t="s">
        <v>908</v>
      </c>
      <c r="D736" s="12" t="s">
        <v>14</v>
      </c>
      <c r="E736" s="13" t="s">
        <v>904</v>
      </c>
      <c r="F736" s="10" t="s">
        <v>909</v>
      </c>
      <c r="G736" s="14">
        <v>178.2116</v>
      </c>
      <c r="H736" s="12" t="s">
        <v>17</v>
      </c>
      <c r="I736" s="12" t="s">
        <v>884</v>
      </c>
    </row>
    <row r="737" s="2" customFormat="1" ht="90" customHeight="1" spans="1:9">
      <c r="A737" s="12" t="s">
        <v>894</v>
      </c>
      <c r="B737" s="12" t="s">
        <v>894</v>
      </c>
      <c r="C737" s="12" t="s">
        <v>908</v>
      </c>
      <c r="D737" s="12" t="s">
        <v>14</v>
      </c>
      <c r="E737" s="13" t="s">
        <v>904</v>
      </c>
      <c r="F737" s="10" t="s">
        <v>909</v>
      </c>
      <c r="G737" s="14">
        <v>175.85224</v>
      </c>
      <c r="H737" s="12" t="s">
        <v>17</v>
      </c>
      <c r="I737" s="12" t="s">
        <v>884</v>
      </c>
    </row>
    <row r="738" s="2" customFormat="1" ht="90" customHeight="1" spans="1:9">
      <c r="A738" s="12" t="s">
        <v>894</v>
      </c>
      <c r="B738" s="12" t="s">
        <v>910</v>
      </c>
      <c r="C738" s="12" t="s">
        <v>908</v>
      </c>
      <c r="D738" s="12" t="s">
        <v>14</v>
      </c>
      <c r="E738" s="13" t="s">
        <v>904</v>
      </c>
      <c r="F738" s="10" t="s">
        <v>909</v>
      </c>
      <c r="G738" s="14">
        <v>12.14368</v>
      </c>
      <c r="H738" s="12" t="s">
        <v>17</v>
      </c>
      <c r="I738" s="12" t="s">
        <v>884</v>
      </c>
    </row>
    <row r="739" s="2" customFormat="1" ht="90" customHeight="1" spans="1:9">
      <c r="A739" s="12" t="s">
        <v>894</v>
      </c>
      <c r="B739" s="12" t="s">
        <v>911</v>
      </c>
      <c r="C739" s="12" t="s">
        <v>908</v>
      </c>
      <c r="D739" s="12" t="s">
        <v>14</v>
      </c>
      <c r="E739" s="13" t="s">
        <v>904</v>
      </c>
      <c r="F739" s="10" t="s">
        <v>909</v>
      </c>
      <c r="G739" s="14">
        <v>1.6712</v>
      </c>
      <c r="H739" s="12" t="s">
        <v>17</v>
      </c>
      <c r="I739" s="12" t="s">
        <v>884</v>
      </c>
    </row>
    <row r="740" s="2" customFormat="1" ht="90" customHeight="1" spans="1:9">
      <c r="A740" s="12" t="s">
        <v>894</v>
      </c>
      <c r="B740" s="12" t="s">
        <v>912</v>
      </c>
      <c r="C740" s="12" t="s">
        <v>908</v>
      </c>
      <c r="D740" s="12" t="s">
        <v>14</v>
      </c>
      <c r="E740" s="13" t="s">
        <v>904</v>
      </c>
      <c r="F740" s="10" t="s">
        <v>909</v>
      </c>
      <c r="G740" s="14">
        <v>3.244</v>
      </c>
      <c r="H740" s="12" t="s">
        <v>17</v>
      </c>
      <c r="I740" s="12" t="s">
        <v>884</v>
      </c>
    </row>
    <row r="741" s="2" customFormat="1" ht="90" customHeight="1" spans="1:9">
      <c r="A741" s="12" t="s">
        <v>894</v>
      </c>
      <c r="B741" s="12" t="s">
        <v>913</v>
      </c>
      <c r="C741" s="12" t="s">
        <v>908</v>
      </c>
      <c r="D741" s="12" t="s">
        <v>14</v>
      </c>
      <c r="E741" s="13" t="s">
        <v>904</v>
      </c>
      <c r="F741" s="10" t="s">
        <v>909</v>
      </c>
      <c r="G741" s="14">
        <v>5.46544</v>
      </c>
      <c r="H741" s="12" t="s">
        <v>17</v>
      </c>
      <c r="I741" s="12" t="s">
        <v>884</v>
      </c>
    </row>
    <row r="742" s="2" customFormat="1" ht="90" customHeight="1" spans="1:9">
      <c r="A742" s="12" t="s">
        <v>894</v>
      </c>
      <c r="B742" s="12" t="s">
        <v>914</v>
      </c>
      <c r="C742" s="12" t="s">
        <v>908</v>
      </c>
      <c r="D742" s="12" t="s">
        <v>14</v>
      </c>
      <c r="E742" s="13" t="s">
        <v>904</v>
      </c>
      <c r="F742" s="10" t="s">
        <v>909</v>
      </c>
      <c r="G742" s="14">
        <v>4.924</v>
      </c>
      <c r="H742" s="12" t="s">
        <v>17</v>
      </c>
      <c r="I742" s="12" t="s">
        <v>884</v>
      </c>
    </row>
    <row r="743" s="2" customFormat="1" ht="90" customHeight="1" spans="1:9">
      <c r="A743" s="21" t="s">
        <v>880</v>
      </c>
      <c r="B743" s="17" t="s">
        <v>915</v>
      </c>
      <c r="C743" s="17" t="s">
        <v>916</v>
      </c>
      <c r="D743" s="17" t="s">
        <v>14</v>
      </c>
      <c r="E743" s="13" t="s">
        <v>917</v>
      </c>
      <c r="F743" s="10" t="s">
        <v>53</v>
      </c>
      <c r="G743" s="21">
        <v>6</v>
      </c>
      <c r="H743" s="12" t="s">
        <v>17</v>
      </c>
      <c r="I743" s="12" t="s">
        <v>884</v>
      </c>
    </row>
    <row r="744" s="2" customFormat="1" ht="90" customHeight="1" spans="1:9">
      <c r="A744" s="12" t="s">
        <v>880</v>
      </c>
      <c r="B744" s="12" t="s">
        <v>915</v>
      </c>
      <c r="C744" s="12" t="s">
        <v>918</v>
      </c>
      <c r="D744" s="12" t="s">
        <v>14</v>
      </c>
      <c r="E744" s="13" t="s">
        <v>917</v>
      </c>
      <c r="F744" s="10" t="s">
        <v>491</v>
      </c>
      <c r="G744" s="14">
        <v>13.38</v>
      </c>
      <c r="H744" s="12" t="s">
        <v>17</v>
      </c>
      <c r="I744" s="12" t="s">
        <v>884</v>
      </c>
    </row>
    <row r="745" s="2" customFormat="1" ht="90" customHeight="1" spans="1:9">
      <c r="A745" s="12" t="s">
        <v>880</v>
      </c>
      <c r="B745" s="12" t="s">
        <v>915</v>
      </c>
      <c r="C745" s="12" t="s">
        <v>919</v>
      </c>
      <c r="D745" s="12" t="s">
        <v>14</v>
      </c>
      <c r="E745" s="13" t="s">
        <v>917</v>
      </c>
      <c r="F745" s="10" t="s">
        <v>53</v>
      </c>
      <c r="G745" s="14">
        <v>4.31</v>
      </c>
      <c r="H745" s="12" t="s">
        <v>17</v>
      </c>
      <c r="I745" s="12" t="s">
        <v>884</v>
      </c>
    </row>
    <row r="746" s="2" customFormat="1" ht="90" customHeight="1" spans="1:9">
      <c r="A746" s="21" t="s">
        <v>880</v>
      </c>
      <c r="B746" s="17" t="s">
        <v>915</v>
      </c>
      <c r="C746" s="17" t="s">
        <v>920</v>
      </c>
      <c r="D746" s="17" t="s">
        <v>14</v>
      </c>
      <c r="E746" s="13" t="s">
        <v>243</v>
      </c>
      <c r="F746" s="10" t="s">
        <v>26</v>
      </c>
      <c r="G746" s="21">
        <v>10</v>
      </c>
      <c r="H746" s="12" t="s">
        <v>17</v>
      </c>
      <c r="I746" s="12" t="s">
        <v>884</v>
      </c>
    </row>
    <row r="747" s="2" customFormat="1" ht="90" customHeight="1" spans="1:9">
      <c r="A747" s="12" t="s">
        <v>880</v>
      </c>
      <c r="B747" s="12" t="s">
        <v>915</v>
      </c>
      <c r="C747" s="12" t="s">
        <v>921</v>
      </c>
      <c r="D747" s="12" t="s">
        <v>14</v>
      </c>
      <c r="E747" s="13" t="s">
        <v>907</v>
      </c>
      <c r="F747" s="10" t="s">
        <v>50</v>
      </c>
      <c r="G747" s="14">
        <v>100</v>
      </c>
      <c r="H747" s="12" t="s">
        <v>17</v>
      </c>
      <c r="I747" s="12" t="s">
        <v>884</v>
      </c>
    </row>
    <row r="748" s="2" customFormat="1" ht="90" customHeight="1" spans="1:9">
      <c r="A748" s="12" t="s">
        <v>880</v>
      </c>
      <c r="B748" s="12" t="s">
        <v>915</v>
      </c>
      <c r="C748" s="12" t="s">
        <v>922</v>
      </c>
      <c r="D748" s="12" t="s">
        <v>14</v>
      </c>
      <c r="E748" s="13" t="s">
        <v>923</v>
      </c>
      <c r="F748" s="10" t="s">
        <v>26</v>
      </c>
      <c r="G748" s="14">
        <v>3.2</v>
      </c>
      <c r="H748" s="12" t="s">
        <v>17</v>
      </c>
      <c r="I748" s="12" t="s">
        <v>884</v>
      </c>
    </row>
    <row r="749" s="2" customFormat="1" ht="90" customHeight="1" spans="1:9">
      <c r="A749" s="12" t="s">
        <v>880</v>
      </c>
      <c r="B749" s="12" t="s">
        <v>915</v>
      </c>
      <c r="C749" s="12" t="s">
        <v>924</v>
      </c>
      <c r="D749" s="12" t="s">
        <v>14</v>
      </c>
      <c r="E749" s="13" t="s">
        <v>923</v>
      </c>
      <c r="F749" s="10" t="s">
        <v>26</v>
      </c>
      <c r="G749" s="14">
        <v>19.505</v>
      </c>
      <c r="H749" s="12" t="s">
        <v>17</v>
      </c>
      <c r="I749" s="12" t="s">
        <v>884</v>
      </c>
    </row>
    <row r="750" s="2" customFormat="1" ht="90" customHeight="1" spans="1:9">
      <c r="A750" s="21" t="s">
        <v>880</v>
      </c>
      <c r="B750" s="17" t="s">
        <v>915</v>
      </c>
      <c r="C750" s="17" t="s">
        <v>925</v>
      </c>
      <c r="D750" s="17" t="s">
        <v>14</v>
      </c>
      <c r="E750" s="13" t="s">
        <v>923</v>
      </c>
      <c r="F750" s="10" t="s">
        <v>26</v>
      </c>
      <c r="G750" s="21">
        <v>10</v>
      </c>
      <c r="H750" s="12" t="s">
        <v>17</v>
      </c>
      <c r="I750" s="12" t="s">
        <v>884</v>
      </c>
    </row>
    <row r="751" s="2" customFormat="1" ht="90" customHeight="1" spans="1:9">
      <c r="A751" s="12" t="s">
        <v>880</v>
      </c>
      <c r="B751" s="12" t="s">
        <v>926</v>
      </c>
      <c r="C751" s="12" t="s">
        <v>927</v>
      </c>
      <c r="D751" s="12" t="s">
        <v>14</v>
      </c>
      <c r="E751" s="13" t="s">
        <v>928</v>
      </c>
      <c r="F751" s="10" t="s">
        <v>317</v>
      </c>
      <c r="G751" s="14">
        <v>15</v>
      </c>
      <c r="H751" s="12" t="s">
        <v>17</v>
      </c>
      <c r="I751" s="12" t="s">
        <v>884</v>
      </c>
    </row>
    <row r="752" s="2" customFormat="1" ht="90" customHeight="1" spans="1:9">
      <c r="A752" s="12" t="s">
        <v>880</v>
      </c>
      <c r="B752" s="12" t="s">
        <v>926</v>
      </c>
      <c r="C752" s="12" t="s">
        <v>929</v>
      </c>
      <c r="D752" s="12" t="s">
        <v>14</v>
      </c>
      <c r="E752" s="13" t="s">
        <v>928</v>
      </c>
      <c r="F752" s="10" t="s">
        <v>317</v>
      </c>
      <c r="G752" s="14">
        <v>50</v>
      </c>
      <c r="H752" s="12" t="s">
        <v>17</v>
      </c>
      <c r="I752" s="12" t="s">
        <v>884</v>
      </c>
    </row>
    <row r="753" s="2" customFormat="1" ht="90" customHeight="1" spans="1:9">
      <c r="A753" s="12" t="s">
        <v>880</v>
      </c>
      <c r="B753" s="12" t="s">
        <v>926</v>
      </c>
      <c r="C753" s="12" t="s">
        <v>930</v>
      </c>
      <c r="D753" s="12" t="s">
        <v>14</v>
      </c>
      <c r="E753" s="13" t="s">
        <v>931</v>
      </c>
      <c r="F753" s="10" t="s">
        <v>53</v>
      </c>
      <c r="G753" s="14">
        <v>10</v>
      </c>
      <c r="H753" s="12" t="s">
        <v>17</v>
      </c>
      <c r="I753" s="12" t="s">
        <v>884</v>
      </c>
    </row>
    <row r="754" s="2" customFormat="1" ht="90" customHeight="1" spans="1:9">
      <c r="A754" s="12" t="s">
        <v>880</v>
      </c>
      <c r="B754" s="12" t="s">
        <v>926</v>
      </c>
      <c r="C754" s="12" t="s">
        <v>932</v>
      </c>
      <c r="D754" s="12" t="s">
        <v>14</v>
      </c>
      <c r="E754" s="13" t="s">
        <v>931</v>
      </c>
      <c r="F754" s="10" t="s">
        <v>909</v>
      </c>
      <c r="G754" s="14">
        <v>5</v>
      </c>
      <c r="H754" s="12" t="s">
        <v>17</v>
      </c>
      <c r="I754" s="12" t="s">
        <v>884</v>
      </c>
    </row>
    <row r="755" s="2" customFormat="1" ht="90" customHeight="1" spans="1:9">
      <c r="A755" s="12" t="s">
        <v>880</v>
      </c>
      <c r="B755" s="12" t="s">
        <v>926</v>
      </c>
      <c r="C755" s="12" t="s">
        <v>933</v>
      </c>
      <c r="D755" s="12" t="s">
        <v>14</v>
      </c>
      <c r="E755" s="13" t="s">
        <v>931</v>
      </c>
      <c r="F755" s="10" t="s">
        <v>909</v>
      </c>
      <c r="G755" s="14">
        <v>9.9</v>
      </c>
      <c r="H755" s="12" t="s">
        <v>17</v>
      </c>
      <c r="I755" s="12" t="s">
        <v>884</v>
      </c>
    </row>
    <row r="756" s="2" customFormat="1" ht="90" customHeight="1" spans="1:9">
      <c r="A756" s="12" t="s">
        <v>880</v>
      </c>
      <c r="B756" s="12" t="s">
        <v>926</v>
      </c>
      <c r="C756" s="12" t="s">
        <v>934</v>
      </c>
      <c r="D756" s="12" t="s">
        <v>14</v>
      </c>
      <c r="E756" s="13" t="s">
        <v>931</v>
      </c>
      <c r="F756" s="10" t="s">
        <v>133</v>
      </c>
      <c r="G756" s="14">
        <v>40</v>
      </c>
      <c r="H756" s="12" t="s">
        <v>17</v>
      </c>
      <c r="I756" s="12" t="s">
        <v>884</v>
      </c>
    </row>
    <row r="757" s="2" customFormat="1" ht="90" customHeight="1" spans="1:9">
      <c r="A757" s="12" t="s">
        <v>880</v>
      </c>
      <c r="B757" s="12" t="s">
        <v>926</v>
      </c>
      <c r="C757" s="12" t="s">
        <v>935</v>
      </c>
      <c r="D757" s="12" t="s">
        <v>14</v>
      </c>
      <c r="E757" s="13" t="s">
        <v>931</v>
      </c>
      <c r="F757" s="10" t="s">
        <v>32</v>
      </c>
      <c r="G757" s="14">
        <v>36.71</v>
      </c>
      <c r="H757" s="12" t="s">
        <v>17</v>
      </c>
      <c r="I757" s="12" t="s">
        <v>884</v>
      </c>
    </row>
    <row r="758" s="2" customFormat="1" ht="90" customHeight="1" spans="1:9">
      <c r="A758" s="12" t="s">
        <v>880</v>
      </c>
      <c r="B758" s="12" t="s">
        <v>926</v>
      </c>
      <c r="C758" s="12" t="s">
        <v>936</v>
      </c>
      <c r="D758" s="12" t="s">
        <v>14</v>
      </c>
      <c r="E758" s="13" t="s">
        <v>25</v>
      </c>
      <c r="F758" s="10" t="s">
        <v>133</v>
      </c>
      <c r="G758" s="14">
        <v>110</v>
      </c>
      <c r="H758" s="12" t="s">
        <v>17</v>
      </c>
      <c r="I758" s="12" t="s">
        <v>884</v>
      </c>
    </row>
    <row r="759" s="2" customFormat="1" ht="90" customHeight="1" spans="1:9">
      <c r="A759" s="12" t="s">
        <v>880</v>
      </c>
      <c r="B759" s="12" t="s">
        <v>926</v>
      </c>
      <c r="C759" s="12" t="s">
        <v>937</v>
      </c>
      <c r="D759" s="12" t="s">
        <v>14</v>
      </c>
      <c r="E759" s="13" t="s">
        <v>25</v>
      </c>
      <c r="F759" s="10" t="s">
        <v>133</v>
      </c>
      <c r="G759" s="14">
        <v>155.74</v>
      </c>
      <c r="H759" s="12" t="s">
        <v>17</v>
      </c>
      <c r="I759" s="12" t="s">
        <v>884</v>
      </c>
    </row>
    <row r="760" s="2" customFormat="1" ht="90" customHeight="1" spans="1:9">
      <c r="A760" s="12" t="s">
        <v>938</v>
      </c>
      <c r="B760" s="12" t="s">
        <v>938</v>
      </c>
      <c r="C760" s="12" t="s">
        <v>939</v>
      </c>
      <c r="D760" s="12" t="s">
        <v>14</v>
      </c>
      <c r="E760" s="13" t="s">
        <v>940</v>
      </c>
      <c r="F760" s="10" t="s">
        <v>32</v>
      </c>
      <c r="G760" s="14">
        <v>2100</v>
      </c>
      <c r="H760" s="12" t="s">
        <v>17</v>
      </c>
      <c r="I760" s="12" t="s">
        <v>884</v>
      </c>
    </row>
    <row r="761" s="2" customFormat="1" ht="90" customHeight="1" spans="1:9">
      <c r="A761" s="12" t="s">
        <v>938</v>
      </c>
      <c r="B761" s="12" t="s">
        <v>938</v>
      </c>
      <c r="C761" s="12" t="s">
        <v>941</v>
      </c>
      <c r="D761" s="12" t="s">
        <v>14</v>
      </c>
      <c r="E761" s="13" t="s">
        <v>942</v>
      </c>
      <c r="F761" s="10" t="s">
        <v>32</v>
      </c>
      <c r="G761" s="14">
        <v>50</v>
      </c>
      <c r="H761" s="12" t="s">
        <v>17</v>
      </c>
      <c r="I761" s="12" t="s">
        <v>884</v>
      </c>
    </row>
    <row r="762" s="2" customFormat="1" ht="90" customHeight="1" spans="1:9">
      <c r="A762" s="12" t="s">
        <v>938</v>
      </c>
      <c r="B762" s="12" t="s">
        <v>938</v>
      </c>
      <c r="C762" s="12" t="s">
        <v>943</v>
      </c>
      <c r="D762" s="12" t="s">
        <v>14</v>
      </c>
      <c r="E762" s="13" t="s">
        <v>944</v>
      </c>
      <c r="F762" s="10" t="s">
        <v>16</v>
      </c>
      <c r="G762" s="14">
        <v>69</v>
      </c>
      <c r="H762" s="12" t="s">
        <v>17</v>
      </c>
      <c r="I762" s="12" t="s">
        <v>884</v>
      </c>
    </row>
    <row r="763" s="2" customFormat="1" ht="90" customHeight="1" spans="1:9">
      <c r="A763" s="12" t="s">
        <v>938</v>
      </c>
      <c r="B763" s="12" t="s">
        <v>938</v>
      </c>
      <c r="C763" s="12" t="s">
        <v>945</v>
      </c>
      <c r="D763" s="12" t="s">
        <v>14</v>
      </c>
      <c r="E763" s="13" t="s">
        <v>940</v>
      </c>
      <c r="F763" s="10" t="s">
        <v>32</v>
      </c>
      <c r="G763" s="14">
        <v>80</v>
      </c>
      <c r="H763" s="12" t="s">
        <v>17</v>
      </c>
      <c r="I763" s="12" t="s">
        <v>884</v>
      </c>
    </row>
    <row r="764" s="2" customFormat="1" ht="90" customHeight="1" spans="1:9">
      <c r="A764" s="12" t="s">
        <v>938</v>
      </c>
      <c r="B764" s="12" t="s">
        <v>938</v>
      </c>
      <c r="C764" s="12" t="s">
        <v>946</v>
      </c>
      <c r="D764" s="12" t="s">
        <v>14</v>
      </c>
      <c r="E764" s="13" t="s">
        <v>942</v>
      </c>
      <c r="F764" s="10" t="s">
        <v>53</v>
      </c>
      <c r="G764" s="14">
        <f>114.5-70</f>
        <v>44.5</v>
      </c>
      <c r="H764" s="12" t="s">
        <v>17</v>
      </c>
      <c r="I764" s="12" t="s">
        <v>884</v>
      </c>
    </row>
    <row r="765" s="2" customFormat="1" ht="90" customHeight="1" spans="1:9">
      <c r="A765" s="12" t="s">
        <v>938</v>
      </c>
      <c r="B765" s="12" t="s">
        <v>938</v>
      </c>
      <c r="C765" s="12" t="s">
        <v>947</v>
      </c>
      <c r="D765" s="12" t="s">
        <v>14</v>
      </c>
      <c r="E765" s="13" t="s">
        <v>942</v>
      </c>
      <c r="F765" s="10" t="s">
        <v>53</v>
      </c>
      <c r="G765" s="14">
        <v>50</v>
      </c>
      <c r="H765" s="12" t="s">
        <v>17</v>
      </c>
      <c r="I765" s="12" t="s">
        <v>884</v>
      </c>
    </row>
    <row r="766" s="2" customFormat="1" ht="90" customHeight="1" spans="1:9">
      <c r="A766" s="12" t="s">
        <v>938</v>
      </c>
      <c r="B766" s="12" t="s">
        <v>938</v>
      </c>
      <c r="C766" s="12" t="s">
        <v>948</v>
      </c>
      <c r="D766" s="12" t="s">
        <v>14</v>
      </c>
      <c r="E766" s="13" t="s">
        <v>942</v>
      </c>
      <c r="F766" s="10" t="s">
        <v>53</v>
      </c>
      <c r="G766" s="14">
        <v>49.94</v>
      </c>
      <c r="H766" s="12" t="s">
        <v>17</v>
      </c>
      <c r="I766" s="12" t="s">
        <v>884</v>
      </c>
    </row>
    <row r="767" s="2" customFormat="1" ht="90" customHeight="1" spans="1:9">
      <c r="A767" s="12" t="s">
        <v>938</v>
      </c>
      <c r="B767" s="12" t="s">
        <v>938</v>
      </c>
      <c r="C767" s="12" t="s">
        <v>949</v>
      </c>
      <c r="D767" s="12" t="s">
        <v>14</v>
      </c>
      <c r="E767" s="13" t="s">
        <v>942</v>
      </c>
      <c r="F767" s="10" t="s">
        <v>16</v>
      </c>
      <c r="G767" s="14">
        <v>185.9152</v>
      </c>
      <c r="H767" s="12" t="s">
        <v>17</v>
      </c>
      <c r="I767" s="12" t="s">
        <v>884</v>
      </c>
    </row>
    <row r="768" s="2" customFormat="1" ht="90" customHeight="1" spans="1:9">
      <c r="A768" s="12" t="s">
        <v>938</v>
      </c>
      <c r="B768" s="12" t="s">
        <v>938</v>
      </c>
      <c r="C768" s="12" t="s">
        <v>950</v>
      </c>
      <c r="D768" s="12" t="s">
        <v>14</v>
      </c>
      <c r="E768" s="13" t="s">
        <v>942</v>
      </c>
      <c r="F768" s="10" t="s">
        <v>53</v>
      </c>
      <c r="G768" s="14">
        <v>2.5859</v>
      </c>
      <c r="H768" s="12" t="s">
        <v>17</v>
      </c>
      <c r="I768" s="12" t="s">
        <v>884</v>
      </c>
    </row>
    <row r="769" s="2" customFormat="1" ht="90" customHeight="1" spans="1:9">
      <c r="A769" s="12" t="s">
        <v>938</v>
      </c>
      <c r="B769" s="12" t="s">
        <v>938</v>
      </c>
      <c r="C769" s="12" t="s">
        <v>951</v>
      </c>
      <c r="D769" s="12" t="s">
        <v>14</v>
      </c>
      <c r="E769" s="13" t="s">
        <v>942</v>
      </c>
      <c r="F769" s="10" t="s">
        <v>53</v>
      </c>
      <c r="G769" s="14">
        <v>24.6</v>
      </c>
      <c r="H769" s="12" t="s">
        <v>17</v>
      </c>
      <c r="I769" s="12" t="s">
        <v>884</v>
      </c>
    </row>
    <row r="770" s="2" customFormat="1" ht="90" customHeight="1" spans="1:9">
      <c r="A770" s="12" t="s">
        <v>938</v>
      </c>
      <c r="B770" s="12" t="s">
        <v>938</v>
      </c>
      <c r="C770" s="12" t="s">
        <v>952</v>
      </c>
      <c r="D770" s="12" t="s">
        <v>14</v>
      </c>
      <c r="E770" s="13" t="s">
        <v>942</v>
      </c>
      <c r="F770" s="10" t="s">
        <v>53</v>
      </c>
      <c r="G770" s="14">
        <v>54.7126</v>
      </c>
      <c r="H770" s="12" t="s">
        <v>17</v>
      </c>
      <c r="I770" s="12" t="s">
        <v>884</v>
      </c>
    </row>
    <row r="771" s="2" customFormat="1" ht="90" customHeight="1" spans="1:9">
      <c r="A771" s="12" t="s">
        <v>938</v>
      </c>
      <c r="B771" s="12" t="s">
        <v>938</v>
      </c>
      <c r="C771" s="12" t="s">
        <v>953</v>
      </c>
      <c r="D771" s="12" t="s">
        <v>14</v>
      </c>
      <c r="E771" s="13" t="s">
        <v>942</v>
      </c>
      <c r="F771" s="10" t="s">
        <v>53</v>
      </c>
      <c r="G771" s="14">
        <v>49.2994</v>
      </c>
      <c r="H771" s="12" t="s">
        <v>17</v>
      </c>
      <c r="I771" s="12" t="s">
        <v>884</v>
      </c>
    </row>
    <row r="772" s="2" customFormat="1" ht="90" customHeight="1" spans="1:9">
      <c r="A772" s="12" t="s">
        <v>938</v>
      </c>
      <c r="B772" s="12" t="s">
        <v>938</v>
      </c>
      <c r="C772" s="12" t="s">
        <v>954</v>
      </c>
      <c r="D772" s="12" t="s">
        <v>14</v>
      </c>
      <c r="E772" s="13" t="s">
        <v>942</v>
      </c>
      <c r="F772" s="10" t="s">
        <v>53</v>
      </c>
      <c r="G772" s="14">
        <v>19.7197</v>
      </c>
      <c r="H772" s="12" t="s">
        <v>17</v>
      </c>
      <c r="I772" s="12" t="s">
        <v>884</v>
      </c>
    </row>
    <row r="773" s="2" customFormat="1" ht="90" customHeight="1" spans="1:9">
      <c r="A773" s="12" t="s">
        <v>938</v>
      </c>
      <c r="B773" s="12" t="s">
        <v>938</v>
      </c>
      <c r="C773" s="12" t="s">
        <v>955</v>
      </c>
      <c r="D773" s="12" t="s">
        <v>14</v>
      </c>
      <c r="E773" s="13" t="s">
        <v>942</v>
      </c>
      <c r="F773" s="10" t="s">
        <v>53</v>
      </c>
      <c r="G773" s="14">
        <v>21.885</v>
      </c>
      <c r="H773" s="12" t="s">
        <v>17</v>
      </c>
      <c r="I773" s="12" t="s">
        <v>884</v>
      </c>
    </row>
    <row r="774" s="2" customFormat="1" ht="90" customHeight="1" spans="1:9">
      <c r="A774" s="12" t="s">
        <v>938</v>
      </c>
      <c r="B774" s="12" t="s">
        <v>938</v>
      </c>
      <c r="C774" s="12" t="s">
        <v>956</v>
      </c>
      <c r="D774" s="12" t="s">
        <v>14</v>
      </c>
      <c r="E774" s="13" t="s">
        <v>942</v>
      </c>
      <c r="F774" s="10" t="s">
        <v>53</v>
      </c>
      <c r="G774" s="14">
        <v>50.41</v>
      </c>
      <c r="H774" s="12" t="s">
        <v>17</v>
      </c>
      <c r="I774" s="12" t="s">
        <v>884</v>
      </c>
    </row>
    <row r="775" s="2" customFormat="1" ht="90" customHeight="1" spans="1:9">
      <c r="A775" s="12" t="s">
        <v>938</v>
      </c>
      <c r="B775" s="12" t="s">
        <v>938</v>
      </c>
      <c r="C775" s="12" t="s">
        <v>957</v>
      </c>
      <c r="D775" s="12" t="s">
        <v>14</v>
      </c>
      <c r="E775" s="13" t="s">
        <v>942</v>
      </c>
      <c r="F775" s="10" t="s">
        <v>53</v>
      </c>
      <c r="G775" s="14">
        <v>25.75</v>
      </c>
      <c r="H775" s="12" t="s">
        <v>17</v>
      </c>
      <c r="I775" s="12" t="s">
        <v>884</v>
      </c>
    </row>
    <row r="776" s="2" customFormat="1" ht="90" customHeight="1" spans="1:9">
      <c r="A776" s="12" t="s">
        <v>938</v>
      </c>
      <c r="B776" s="12" t="s">
        <v>938</v>
      </c>
      <c r="C776" s="12" t="s">
        <v>958</v>
      </c>
      <c r="D776" s="12" t="s">
        <v>14</v>
      </c>
      <c r="E776" s="13" t="s">
        <v>942</v>
      </c>
      <c r="F776" s="10" t="s">
        <v>53</v>
      </c>
      <c r="G776" s="14">
        <v>79.7848</v>
      </c>
      <c r="H776" s="12" t="s">
        <v>17</v>
      </c>
      <c r="I776" s="12" t="s">
        <v>884</v>
      </c>
    </row>
    <row r="777" s="2" customFormat="1" ht="90" customHeight="1" spans="1:9">
      <c r="A777" s="12" t="s">
        <v>938</v>
      </c>
      <c r="B777" s="12" t="s">
        <v>938</v>
      </c>
      <c r="C777" s="12" t="s">
        <v>959</v>
      </c>
      <c r="D777" s="12" t="s">
        <v>14</v>
      </c>
      <c r="E777" s="13" t="s">
        <v>942</v>
      </c>
      <c r="F777" s="10" t="s">
        <v>53</v>
      </c>
      <c r="G777" s="14">
        <v>19.95</v>
      </c>
      <c r="H777" s="12" t="s">
        <v>17</v>
      </c>
      <c r="I777" s="12" t="s">
        <v>884</v>
      </c>
    </row>
    <row r="778" s="2" customFormat="1" ht="90" customHeight="1" spans="1:9">
      <c r="A778" s="12" t="s">
        <v>938</v>
      </c>
      <c r="B778" s="12" t="s">
        <v>938</v>
      </c>
      <c r="C778" s="12" t="s">
        <v>960</v>
      </c>
      <c r="D778" s="12" t="s">
        <v>14</v>
      </c>
      <c r="E778" s="13" t="s">
        <v>942</v>
      </c>
      <c r="F778" s="10" t="s">
        <v>53</v>
      </c>
      <c r="G778" s="14">
        <v>13.98</v>
      </c>
      <c r="H778" s="12" t="s">
        <v>17</v>
      </c>
      <c r="I778" s="12" t="s">
        <v>884</v>
      </c>
    </row>
    <row r="779" s="2" customFormat="1" ht="90" customHeight="1" spans="1:9">
      <c r="A779" s="12" t="s">
        <v>938</v>
      </c>
      <c r="B779" s="12" t="s">
        <v>938</v>
      </c>
      <c r="C779" s="12" t="s">
        <v>961</v>
      </c>
      <c r="D779" s="12" t="s">
        <v>14</v>
      </c>
      <c r="E779" s="13" t="s">
        <v>942</v>
      </c>
      <c r="F779" s="10" t="s">
        <v>53</v>
      </c>
      <c r="G779" s="14">
        <v>21.556</v>
      </c>
      <c r="H779" s="12" t="s">
        <v>17</v>
      </c>
      <c r="I779" s="12" t="s">
        <v>884</v>
      </c>
    </row>
    <row r="780" s="2" customFormat="1" ht="90" customHeight="1" spans="1:9">
      <c r="A780" s="12" t="s">
        <v>938</v>
      </c>
      <c r="B780" s="12" t="s">
        <v>938</v>
      </c>
      <c r="C780" s="12" t="s">
        <v>962</v>
      </c>
      <c r="D780" s="12" t="s">
        <v>14</v>
      </c>
      <c r="E780" s="13" t="s">
        <v>940</v>
      </c>
      <c r="F780" s="10" t="s">
        <v>32</v>
      </c>
      <c r="G780" s="14">
        <v>64.7</v>
      </c>
      <c r="H780" s="12" t="s">
        <v>17</v>
      </c>
      <c r="I780" s="12" t="s">
        <v>884</v>
      </c>
    </row>
    <row r="781" s="2" customFormat="1" ht="90" customHeight="1" spans="1:9">
      <c r="A781" s="12" t="s">
        <v>938</v>
      </c>
      <c r="B781" s="12" t="s">
        <v>938</v>
      </c>
      <c r="C781" s="12" t="s">
        <v>963</v>
      </c>
      <c r="D781" s="12" t="s">
        <v>14</v>
      </c>
      <c r="E781" s="13" t="s">
        <v>942</v>
      </c>
      <c r="F781" s="10" t="s">
        <v>53</v>
      </c>
      <c r="G781" s="14">
        <v>70</v>
      </c>
      <c r="H781" s="12" t="s">
        <v>17</v>
      </c>
      <c r="I781" s="12" t="s">
        <v>884</v>
      </c>
    </row>
    <row r="782" s="2" customFormat="1" ht="90" customHeight="1" spans="1:9">
      <c r="A782" s="12" t="s">
        <v>938</v>
      </c>
      <c r="B782" s="12" t="s">
        <v>938</v>
      </c>
      <c r="C782" s="12" t="s">
        <v>964</v>
      </c>
      <c r="D782" s="12" t="s">
        <v>14</v>
      </c>
      <c r="E782" s="13" t="s">
        <v>944</v>
      </c>
      <c r="F782" s="10" t="s">
        <v>16</v>
      </c>
      <c r="G782" s="14">
        <v>50</v>
      </c>
      <c r="H782" s="12" t="s">
        <v>17</v>
      </c>
      <c r="I782" s="12" t="s">
        <v>884</v>
      </c>
    </row>
    <row r="783" s="2" customFormat="1" ht="90" customHeight="1" spans="1:9">
      <c r="A783" s="12" t="s">
        <v>938</v>
      </c>
      <c r="B783" s="12" t="s">
        <v>938</v>
      </c>
      <c r="C783" s="12" t="s">
        <v>965</v>
      </c>
      <c r="D783" s="12" t="s">
        <v>14</v>
      </c>
      <c r="E783" s="13" t="s">
        <v>944</v>
      </c>
      <c r="F783" s="10" t="s">
        <v>16</v>
      </c>
      <c r="G783" s="14">
        <v>24</v>
      </c>
      <c r="H783" s="12" t="s">
        <v>17</v>
      </c>
      <c r="I783" s="12" t="s">
        <v>884</v>
      </c>
    </row>
    <row r="784" s="2" customFormat="1" ht="90" customHeight="1" spans="1:9">
      <c r="A784" s="12" t="s">
        <v>938</v>
      </c>
      <c r="B784" s="12" t="s">
        <v>938</v>
      </c>
      <c r="C784" s="12" t="s">
        <v>966</v>
      </c>
      <c r="D784" s="12" t="s">
        <v>14</v>
      </c>
      <c r="E784" s="13" t="s">
        <v>944</v>
      </c>
      <c r="F784" s="10" t="s">
        <v>16</v>
      </c>
      <c r="G784" s="14">
        <v>50</v>
      </c>
      <c r="H784" s="12" t="s">
        <v>17</v>
      </c>
      <c r="I784" s="12" t="s">
        <v>884</v>
      </c>
    </row>
    <row r="785" s="2" customFormat="1" ht="90" customHeight="1" spans="1:9">
      <c r="A785" s="12" t="s">
        <v>938</v>
      </c>
      <c r="B785" s="12" t="s">
        <v>938</v>
      </c>
      <c r="C785" s="12" t="s">
        <v>967</v>
      </c>
      <c r="D785" s="12" t="s">
        <v>14</v>
      </c>
      <c r="E785" s="13" t="s">
        <v>940</v>
      </c>
      <c r="F785" s="10" t="s">
        <v>32</v>
      </c>
      <c r="G785" s="14">
        <v>10</v>
      </c>
      <c r="H785" s="12" t="s">
        <v>17</v>
      </c>
      <c r="I785" s="12" t="s">
        <v>884</v>
      </c>
    </row>
    <row r="786" s="2" customFormat="1" ht="90" customHeight="1" spans="1:9">
      <c r="A786" s="12" t="s">
        <v>938</v>
      </c>
      <c r="B786" s="12" t="s">
        <v>938</v>
      </c>
      <c r="C786" s="12" t="s">
        <v>968</v>
      </c>
      <c r="D786" s="12" t="s">
        <v>14</v>
      </c>
      <c r="E786" s="13" t="s">
        <v>940</v>
      </c>
      <c r="F786" s="10" t="s">
        <v>32</v>
      </c>
      <c r="G786" s="14">
        <v>44.5411</v>
      </c>
      <c r="H786" s="12" t="s">
        <v>17</v>
      </c>
      <c r="I786" s="12" t="s">
        <v>884</v>
      </c>
    </row>
    <row r="787" s="2" customFormat="1" ht="90" customHeight="1" spans="1:9">
      <c r="A787" s="12" t="s">
        <v>938</v>
      </c>
      <c r="B787" s="12" t="s">
        <v>938</v>
      </c>
      <c r="C787" s="12" t="s">
        <v>969</v>
      </c>
      <c r="D787" s="12" t="s">
        <v>14</v>
      </c>
      <c r="E787" s="13" t="s">
        <v>940</v>
      </c>
      <c r="F787" s="10" t="s">
        <v>32</v>
      </c>
      <c r="G787" s="14">
        <v>30</v>
      </c>
      <c r="H787" s="12" t="s">
        <v>17</v>
      </c>
      <c r="I787" s="12" t="s">
        <v>884</v>
      </c>
    </row>
    <row r="788" s="2" customFormat="1" ht="90" customHeight="1" spans="1:9">
      <c r="A788" s="12" t="s">
        <v>938</v>
      </c>
      <c r="B788" s="12" t="s">
        <v>938</v>
      </c>
      <c r="C788" s="12" t="s">
        <v>970</v>
      </c>
      <c r="D788" s="12" t="s">
        <v>14</v>
      </c>
      <c r="E788" s="13" t="s">
        <v>942</v>
      </c>
      <c r="F788" s="10" t="s">
        <v>53</v>
      </c>
      <c r="G788" s="14">
        <f>32.62-20</f>
        <v>12.62</v>
      </c>
      <c r="H788" s="12" t="s">
        <v>17</v>
      </c>
      <c r="I788" s="12" t="s">
        <v>884</v>
      </c>
    </row>
    <row r="789" s="2" customFormat="1" ht="90" customHeight="1" spans="1:9">
      <c r="A789" s="12" t="s">
        <v>938</v>
      </c>
      <c r="B789" s="12" t="s">
        <v>938</v>
      </c>
      <c r="C789" s="12" t="s">
        <v>971</v>
      </c>
      <c r="D789" s="12" t="s">
        <v>14</v>
      </c>
      <c r="E789" s="13" t="s">
        <v>944</v>
      </c>
      <c r="F789" s="10" t="s">
        <v>16</v>
      </c>
      <c r="G789" s="14">
        <v>40.65</v>
      </c>
      <c r="H789" s="12" t="s">
        <v>17</v>
      </c>
      <c r="I789" s="12" t="s">
        <v>884</v>
      </c>
    </row>
    <row r="790" s="2" customFormat="1" ht="90" customHeight="1" spans="1:9">
      <c r="A790" s="12" t="s">
        <v>938</v>
      </c>
      <c r="B790" s="12" t="s">
        <v>938</v>
      </c>
      <c r="C790" s="12" t="s">
        <v>972</v>
      </c>
      <c r="D790" s="12" t="s">
        <v>14</v>
      </c>
      <c r="E790" s="13" t="s">
        <v>944</v>
      </c>
      <c r="F790" s="10" t="s">
        <v>16</v>
      </c>
      <c r="G790" s="14">
        <v>46</v>
      </c>
      <c r="H790" s="12" t="s">
        <v>17</v>
      </c>
      <c r="I790" s="12" t="s">
        <v>884</v>
      </c>
    </row>
    <row r="791" s="2" customFormat="1" ht="90" customHeight="1" spans="1:9">
      <c r="A791" s="12" t="s">
        <v>938</v>
      </c>
      <c r="B791" s="12" t="s">
        <v>938</v>
      </c>
      <c r="C791" s="12" t="s">
        <v>973</v>
      </c>
      <c r="D791" s="12" t="s">
        <v>14</v>
      </c>
      <c r="E791" s="13" t="s">
        <v>944</v>
      </c>
      <c r="F791" s="10" t="s">
        <v>16</v>
      </c>
      <c r="G791" s="14">
        <v>35</v>
      </c>
      <c r="H791" s="12" t="s">
        <v>17</v>
      </c>
      <c r="I791" s="12" t="s">
        <v>884</v>
      </c>
    </row>
    <row r="792" s="2" customFormat="1" ht="90" customHeight="1" spans="1:9">
      <c r="A792" s="12" t="s">
        <v>938</v>
      </c>
      <c r="B792" s="12" t="s">
        <v>938</v>
      </c>
      <c r="C792" s="12" t="s">
        <v>974</v>
      </c>
      <c r="D792" s="12" t="s">
        <v>14</v>
      </c>
      <c r="E792" s="13" t="s">
        <v>944</v>
      </c>
      <c r="F792" s="10" t="s">
        <v>317</v>
      </c>
      <c r="G792" s="14">
        <v>50</v>
      </c>
      <c r="H792" s="12" t="s">
        <v>17</v>
      </c>
      <c r="I792" s="12" t="s">
        <v>884</v>
      </c>
    </row>
    <row r="793" s="2" customFormat="1" ht="90" customHeight="1" spans="1:9">
      <c r="A793" s="12" t="s">
        <v>938</v>
      </c>
      <c r="B793" s="12" t="s">
        <v>938</v>
      </c>
      <c r="C793" s="12" t="s">
        <v>975</v>
      </c>
      <c r="D793" s="12" t="s">
        <v>14</v>
      </c>
      <c r="E793" s="13" t="s">
        <v>944</v>
      </c>
      <c r="F793" s="10" t="s">
        <v>16</v>
      </c>
      <c r="G793" s="14">
        <v>30</v>
      </c>
      <c r="H793" s="12" t="s">
        <v>17</v>
      </c>
      <c r="I793" s="12" t="s">
        <v>884</v>
      </c>
    </row>
    <row r="794" s="2" customFormat="1" ht="90" customHeight="1" spans="1:9">
      <c r="A794" s="12" t="s">
        <v>938</v>
      </c>
      <c r="B794" s="12" t="s">
        <v>976</v>
      </c>
      <c r="C794" s="12" t="s">
        <v>977</v>
      </c>
      <c r="D794" s="12" t="s">
        <v>14</v>
      </c>
      <c r="E794" s="13" t="s">
        <v>940</v>
      </c>
      <c r="F794" s="10" t="s">
        <v>396</v>
      </c>
      <c r="G794" s="14">
        <v>9.3447</v>
      </c>
      <c r="H794" s="12" t="s">
        <v>17</v>
      </c>
      <c r="I794" s="12" t="s">
        <v>884</v>
      </c>
    </row>
    <row r="795" s="2" customFormat="1" ht="90" customHeight="1" spans="1:9">
      <c r="A795" s="12" t="s">
        <v>938</v>
      </c>
      <c r="B795" s="12" t="s">
        <v>976</v>
      </c>
      <c r="C795" s="12" t="s">
        <v>978</v>
      </c>
      <c r="D795" s="12" t="s">
        <v>14</v>
      </c>
      <c r="E795" s="13" t="s">
        <v>979</v>
      </c>
      <c r="F795" s="10" t="s">
        <v>980</v>
      </c>
      <c r="G795" s="14">
        <v>90.89</v>
      </c>
      <c r="H795" s="12" t="s">
        <v>17</v>
      </c>
      <c r="I795" s="12" t="s">
        <v>884</v>
      </c>
    </row>
    <row r="796" s="2" customFormat="1" ht="90" customHeight="1" spans="1:9">
      <c r="A796" s="12" t="s">
        <v>938</v>
      </c>
      <c r="B796" s="12" t="s">
        <v>981</v>
      </c>
      <c r="C796" s="12" t="s">
        <v>465</v>
      </c>
      <c r="D796" s="12" t="s">
        <v>14</v>
      </c>
      <c r="E796" s="13" t="s">
        <v>944</v>
      </c>
      <c r="F796" s="10" t="s">
        <v>491</v>
      </c>
      <c r="G796" s="14">
        <v>6.72</v>
      </c>
      <c r="H796" s="12" t="s">
        <v>17</v>
      </c>
      <c r="I796" s="12" t="s">
        <v>884</v>
      </c>
    </row>
    <row r="797" s="2" customFormat="1" ht="90" customHeight="1" spans="1:9">
      <c r="A797" s="12" t="s">
        <v>938</v>
      </c>
      <c r="B797" s="12" t="s">
        <v>12</v>
      </c>
      <c r="C797" s="12" t="s">
        <v>982</v>
      </c>
      <c r="D797" s="12" t="s">
        <v>14</v>
      </c>
      <c r="E797" s="13" t="s">
        <v>944</v>
      </c>
      <c r="F797" s="10" t="s">
        <v>16</v>
      </c>
      <c r="G797" s="14">
        <v>21</v>
      </c>
      <c r="H797" s="12" t="s">
        <v>17</v>
      </c>
      <c r="I797" s="12" t="s">
        <v>884</v>
      </c>
    </row>
    <row r="798" s="2" customFormat="1" ht="90" customHeight="1" spans="1:9">
      <c r="A798" s="12" t="s">
        <v>938</v>
      </c>
      <c r="B798" s="12" t="s">
        <v>45</v>
      </c>
      <c r="C798" s="12" t="s">
        <v>982</v>
      </c>
      <c r="D798" s="12" t="s">
        <v>14</v>
      </c>
      <c r="E798" s="13" t="s">
        <v>944</v>
      </c>
      <c r="F798" s="10" t="s">
        <v>16</v>
      </c>
      <c r="G798" s="14">
        <v>21</v>
      </c>
      <c r="H798" s="12" t="s">
        <v>17</v>
      </c>
      <c r="I798" s="12" t="s">
        <v>884</v>
      </c>
    </row>
    <row r="799" s="2" customFormat="1" ht="90" customHeight="1" spans="1:9">
      <c r="A799" s="12" t="s">
        <v>938</v>
      </c>
      <c r="B799" s="12" t="s">
        <v>68</v>
      </c>
      <c r="C799" s="12" t="s">
        <v>982</v>
      </c>
      <c r="D799" s="12" t="s">
        <v>14</v>
      </c>
      <c r="E799" s="13" t="s">
        <v>944</v>
      </c>
      <c r="F799" s="10" t="s">
        <v>16</v>
      </c>
      <c r="G799" s="14">
        <v>21</v>
      </c>
      <c r="H799" s="12" t="s">
        <v>17</v>
      </c>
      <c r="I799" s="12" t="s">
        <v>884</v>
      </c>
    </row>
    <row r="800" s="2" customFormat="1" ht="90" customHeight="1" spans="1:9">
      <c r="A800" s="12" t="s">
        <v>938</v>
      </c>
      <c r="B800" s="12" t="s">
        <v>77</v>
      </c>
      <c r="C800" s="12" t="s">
        <v>982</v>
      </c>
      <c r="D800" s="12" t="s">
        <v>14</v>
      </c>
      <c r="E800" s="13" t="s">
        <v>944</v>
      </c>
      <c r="F800" s="10" t="s">
        <v>16</v>
      </c>
      <c r="G800" s="14">
        <v>21</v>
      </c>
      <c r="H800" s="12" t="s">
        <v>17</v>
      </c>
      <c r="I800" s="12" t="s">
        <v>884</v>
      </c>
    </row>
    <row r="801" s="2" customFormat="1" ht="90" customHeight="1" spans="1:9">
      <c r="A801" s="12" t="s">
        <v>938</v>
      </c>
      <c r="B801" s="12" t="s">
        <v>145</v>
      </c>
      <c r="C801" s="12" t="s">
        <v>982</v>
      </c>
      <c r="D801" s="12" t="s">
        <v>14</v>
      </c>
      <c r="E801" s="13" t="s">
        <v>944</v>
      </c>
      <c r="F801" s="10" t="s">
        <v>16</v>
      </c>
      <c r="G801" s="14">
        <v>21</v>
      </c>
      <c r="H801" s="12" t="s">
        <v>17</v>
      </c>
      <c r="I801" s="12" t="s">
        <v>884</v>
      </c>
    </row>
    <row r="802" s="2" customFormat="1" ht="90" customHeight="1" spans="1:9">
      <c r="A802" s="12" t="s">
        <v>938</v>
      </c>
      <c r="B802" s="12" t="s">
        <v>203</v>
      </c>
      <c r="C802" s="12" t="s">
        <v>982</v>
      </c>
      <c r="D802" s="12" t="s">
        <v>14</v>
      </c>
      <c r="E802" s="13" t="s">
        <v>944</v>
      </c>
      <c r="F802" s="10" t="s">
        <v>16</v>
      </c>
      <c r="G802" s="14">
        <v>21</v>
      </c>
      <c r="H802" s="12" t="s">
        <v>17</v>
      </c>
      <c r="I802" s="12" t="s">
        <v>884</v>
      </c>
    </row>
    <row r="803" s="2" customFormat="1" ht="90" customHeight="1" spans="1:9">
      <c r="A803" s="12" t="s">
        <v>938</v>
      </c>
      <c r="B803" s="12" t="s">
        <v>160</v>
      </c>
      <c r="C803" s="12" t="s">
        <v>982</v>
      </c>
      <c r="D803" s="12" t="s">
        <v>14</v>
      </c>
      <c r="E803" s="13" t="s">
        <v>944</v>
      </c>
      <c r="F803" s="10" t="s">
        <v>16</v>
      </c>
      <c r="G803" s="14">
        <v>21</v>
      </c>
      <c r="H803" s="12" t="s">
        <v>17</v>
      </c>
      <c r="I803" s="12" t="s">
        <v>884</v>
      </c>
    </row>
    <row r="804" s="2" customFormat="1" ht="90" customHeight="1" spans="1:9">
      <c r="A804" s="12" t="s">
        <v>938</v>
      </c>
      <c r="B804" s="12" t="s">
        <v>175</v>
      </c>
      <c r="C804" s="12" t="s">
        <v>982</v>
      </c>
      <c r="D804" s="12" t="s">
        <v>14</v>
      </c>
      <c r="E804" s="13" t="s">
        <v>944</v>
      </c>
      <c r="F804" s="10" t="s">
        <v>16</v>
      </c>
      <c r="G804" s="14">
        <v>21</v>
      </c>
      <c r="H804" s="12" t="s">
        <v>17</v>
      </c>
      <c r="I804" s="12" t="s">
        <v>884</v>
      </c>
    </row>
    <row r="805" s="2" customFormat="1" ht="90" customHeight="1" spans="1:9">
      <c r="A805" s="12" t="s">
        <v>938</v>
      </c>
      <c r="B805" s="12" t="s">
        <v>180</v>
      </c>
      <c r="C805" s="12" t="s">
        <v>982</v>
      </c>
      <c r="D805" s="12" t="s">
        <v>14</v>
      </c>
      <c r="E805" s="13" t="s">
        <v>944</v>
      </c>
      <c r="F805" s="10" t="s">
        <v>16</v>
      </c>
      <c r="G805" s="14">
        <v>21</v>
      </c>
      <c r="H805" s="12" t="s">
        <v>17</v>
      </c>
      <c r="I805" s="12" t="s">
        <v>884</v>
      </c>
    </row>
    <row r="806" s="2" customFormat="1" ht="90" customHeight="1" spans="1:9">
      <c r="A806" s="12" t="s">
        <v>938</v>
      </c>
      <c r="B806" s="12" t="s">
        <v>116</v>
      </c>
      <c r="C806" s="12" t="s">
        <v>982</v>
      </c>
      <c r="D806" s="12" t="s">
        <v>14</v>
      </c>
      <c r="E806" s="13" t="s">
        <v>944</v>
      </c>
      <c r="F806" s="10" t="s">
        <v>16</v>
      </c>
      <c r="G806" s="14">
        <v>21</v>
      </c>
      <c r="H806" s="12" t="s">
        <v>17</v>
      </c>
      <c r="I806" s="12" t="s">
        <v>884</v>
      </c>
    </row>
    <row r="807" s="2" customFormat="1" ht="90" customHeight="1" spans="1:9">
      <c r="A807" s="12" t="s">
        <v>938</v>
      </c>
      <c r="B807" s="12" t="s">
        <v>136</v>
      </c>
      <c r="C807" s="12" t="s">
        <v>982</v>
      </c>
      <c r="D807" s="12" t="s">
        <v>14</v>
      </c>
      <c r="E807" s="13" t="s">
        <v>944</v>
      </c>
      <c r="F807" s="10" t="s">
        <v>16</v>
      </c>
      <c r="G807" s="14">
        <v>3</v>
      </c>
      <c r="H807" s="12" t="s">
        <v>17</v>
      </c>
      <c r="I807" s="12" t="s">
        <v>884</v>
      </c>
    </row>
    <row r="808" s="2" customFormat="1" ht="90" customHeight="1" spans="1:9">
      <c r="A808" s="12" t="s">
        <v>938</v>
      </c>
      <c r="B808" s="12" t="s">
        <v>211</v>
      </c>
      <c r="C808" s="12" t="s">
        <v>982</v>
      </c>
      <c r="D808" s="12" t="s">
        <v>14</v>
      </c>
      <c r="E808" s="13" t="s">
        <v>944</v>
      </c>
      <c r="F808" s="10" t="s">
        <v>16</v>
      </c>
      <c r="G808" s="14">
        <v>3</v>
      </c>
      <c r="H808" s="12" t="s">
        <v>17</v>
      </c>
      <c r="I808" s="12" t="s">
        <v>884</v>
      </c>
    </row>
    <row r="809" s="2" customFormat="1" ht="90" customHeight="1" spans="1:9">
      <c r="A809" s="12" t="s">
        <v>938</v>
      </c>
      <c r="B809" s="12" t="s">
        <v>983</v>
      </c>
      <c r="C809" s="12" t="s">
        <v>982</v>
      </c>
      <c r="D809" s="12" t="s">
        <v>14</v>
      </c>
      <c r="E809" s="13" t="s">
        <v>944</v>
      </c>
      <c r="F809" s="10" t="s">
        <v>16</v>
      </c>
      <c r="G809" s="14">
        <v>3</v>
      </c>
      <c r="H809" s="12" t="s">
        <v>17</v>
      </c>
      <c r="I809" s="12" t="s">
        <v>884</v>
      </c>
    </row>
    <row r="810" s="2" customFormat="1" ht="90" customHeight="1" spans="1:9">
      <c r="A810" s="12" t="s">
        <v>938</v>
      </c>
      <c r="B810" s="12" t="s">
        <v>245</v>
      </c>
      <c r="C810" s="12" t="s">
        <v>982</v>
      </c>
      <c r="D810" s="12" t="s">
        <v>14</v>
      </c>
      <c r="E810" s="13" t="s">
        <v>944</v>
      </c>
      <c r="F810" s="10" t="s">
        <v>16</v>
      </c>
      <c r="G810" s="14">
        <v>3</v>
      </c>
      <c r="H810" s="12" t="s">
        <v>17</v>
      </c>
      <c r="I810" s="12" t="s">
        <v>884</v>
      </c>
    </row>
    <row r="811" s="2" customFormat="1" ht="90" customHeight="1" spans="1:9">
      <c r="A811" s="12" t="s">
        <v>938</v>
      </c>
      <c r="B811" s="12" t="s">
        <v>291</v>
      </c>
      <c r="C811" s="12" t="s">
        <v>982</v>
      </c>
      <c r="D811" s="12" t="s">
        <v>14</v>
      </c>
      <c r="E811" s="13" t="s">
        <v>944</v>
      </c>
      <c r="F811" s="10" t="s">
        <v>16</v>
      </c>
      <c r="G811" s="14">
        <v>3</v>
      </c>
      <c r="H811" s="12" t="s">
        <v>17</v>
      </c>
      <c r="I811" s="12" t="s">
        <v>884</v>
      </c>
    </row>
    <row r="812" s="2" customFormat="1" ht="90" customHeight="1" spans="1:9">
      <c r="A812" s="12" t="s">
        <v>938</v>
      </c>
      <c r="B812" s="12" t="s">
        <v>276</v>
      </c>
      <c r="C812" s="12" t="s">
        <v>982</v>
      </c>
      <c r="D812" s="12" t="s">
        <v>14</v>
      </c>
      <c r="E812" s="13" t="s">
        <v>944</v>
      </c>
      <c r="F812" s="10" t="s">
        <v>16</v>
      </c>
      <c r="G812" s="14">
        <v>3</v>
      </c>
      <c r="H812" s="12" t="s">
        <v>17</v>
      </c>
      <c r="I812" s="12" t="s">
        <v>884</v>
      </c>
    </row>
    <row r="813" s="2" customFormat="1" ht="90" customHeight="1" spans="1:9">
      <c r="A813" s="12" t="s">
        <v>938</v>
      </c>
      <c r="B813" s="12" t="s">
        <v>287</v>
      </c>
      <c r="C813" s="12" t="s">
        <v>982</v>
      </c>
      <c r="D813" s="12" t="s">
        <v>14</v>
      </c>
      <c r="E813" s="13" t="s">
        <v>944</v>
      </c>
      <c r="F813" s="10" t="s">
        <v>16</v>
      </c>
      <c r="G813" s="14">
        <v>3</v>
      </c>
      <c r="H813" s="12" t="s">
        <v>17</v>
      </c>
      <c r="I813" s="12" t="s">
        <v>884</v>
      </c>
    </row>
    <row r="814" s="2" customFormat="1" ht="90" customHeight="1" spans="1:9">
      <c r="A814" s="12" t="s">
        <v>938</v>
      </c>
      <c r="B814" s="12" t="s">
        <v>295</v>
      </c>
      <c r="C814" s="12" t="s">
        <v>982</v>
      </c>
      <c r="D814" s="12" t="s">
        <v>14</v>
      </c>
      <c r="E814" s="13" t="s">
        <v>944</v>
      </c>
      <c r="F814" s="10" t="s">
        <v>16</v>
      </c>
      <c r="G814" s="14">
        <v>3</v>
      </c>
      <c r="H814" s="12" t="s">
        <v>17</v>
      </c>
      <c r="I814" s="12" t="s">
        <v>884</v>
      </c>
    </row>
    <row r="815" s="2" customFormat="1" ht="90" customHeight="1" spans="1:9">
      <c r="A815" s="12" t="s">
        <v>938</v>
      </c>
      <c r="B815" s="12" t="s">
        <v>984</v>
      </c>
      <c r="C815" s="12" t="s">
        <v>982</v>
      </c>
      <c r="D815" s="12" t="s">
        <v>14</v>
      </c>
      <c r="E815" s="13" t="s">
        <v>944</v>
      </c>
      <c r="F815" s="10" t="s">
        <v>16</v>
      </c>
      <c r="G815" s="14">
        <v>3</v>
      </c>
      <c r="H815" s="12" t="s">
        <v>17</v>
      </c>
      <c r="I815" s="12" t="s">
        <v>884</v>
      </c>
    </row>
    <row r="816" s="2" customFormat="1" ht="90" customHeight="1" spans="1:9">
      <c r="A816" s="12" t="s">
        <v>938</v>
      </c>
      <c r="B816" s="12" t="s">
        <v>185</v>
      </c>
      <c r="C816" s="12" t="s">
        <v>982</v>
      </c>
      <c r="D816" s="12" t="s">
        <v>14</v>
      </c>
      <c r="E816" s="13" t="s">
        <v>944</v>
      </c>
      <c r="F816" s="10" t="s">
        <v>16</v>
      </c>
      <c r="G816" s="14">
        <v>3</v>
      </c>
      <c r="H816" s="12" t="s">
        <v>17</v>
      </c>
      <c r="I816" s="12" t="s">
        <v>884</v>
      </c>
    </row>
    <row r="817" s="2" customFormat="1" ht="90" customHeight="1" spans="1:9">
      <c r="A817" s="12" t="s">
        <v>938</v>
      </c>
      <c r="B817" s="12" t="s">
        <v>190</v>
      </c>
      <c r="C817" s="12" t="s">
        <v>982</v>
      </c>
      <c r="D817" s="12" t="s">
        <v>14</v>
      </c>
      <c r="E817" s="13" t="s">
        <v>944</v>
      </c>
      <c r="F817" s="10" t="s">
        <v>16</v>
      </c>
      <c r="G817" s="14">
        <v>3</v>
      </c>
      <c r="H817" s="12" t="s">
        <v>17</v>
      </c>
      <c r="I817" s="12" t="s">
        <v>884</v>
      </c>
    </row>
    <row r="818" s="2" customFormat="1" ht="90" customHeight="1" spans="1:9">
      <c r="A818" s="12" t="s">
        <v>938</v>
      </c>
      <c r="B818" s="12" t="s">
        <v>198</v>
      </c>
      <c r="C818" s="12" t="s">
        <v>982</v>
      </c>
      <c r="D818" s="12" t="s">
        <v>14</v>
      </c>
      <c r="E818" s="13" t="s">
        <v>944</v>
      </c>
      <c r="F818" s="10" t="s">
        <v>16</v>
      </c>
      <c r="G818" s="14">
        <v>3</v>
      </c>
      <c r="H818" s="12" t="s">
        <v>17</v>
      </c>
      <c r="I818" s="12" t="s">
        <v>884</v>
      </c>
    </row>
    <row r="819" s="2" customFormat="1" ht="90" customHeight="1" spans="1:9">
      <c r="A819" s="12" t="s">
        <v>938</v>
      </c>
      <c r="B819" s="12" t="s">
        <v>240</v>
      </c>
      <c r="C819" s="12" t="s">
        <v>982</v>
      </c>
      <c r="D819" s="12" t="s">
        <v>14</v>
      </c>
      <c r="E819" s="13" t="s">
        <v>944</v>
      </c>
      <c r="F819" s="10" t="s">
        <v>16</v>
      </c>
      <c r="G819" s="14">
        <v>3</v>
      </c>
      <c r="H819" s="12" t="s">
        <v>17</v>
      </c>
      <c r="I819" s="12" t="s">
        <v>884</v>
      </c>
    </row>
    <row r="820" s="2" customFormat="1" ht="90" customHeight="1" spans="1:9">
      <c r="A820" s="12" t="s">
        <v>985</v>
      </c>
      <c r="B820" s="12" t="s">
        <v>985</v>
      </c>
      <c r="C820" s="12" t="s">
        <v>986</v>
      </c>
      <c r="D820" s="12" t="s">
        <v>14</v>
      </c>
      <c r="E820" s="12" t="s">
        <v>987</v>
      </c>
      <c r="F820" s="12" t="s">
        <v>649</v>
      </c>
      <c r="G820" s="14">
        <v>22.68</v>
      </c>
      <c r="H820" s="12" t="s">
        <v>17</v>
      </c>
      <c r="I820" s="12" t="s">
        <v>884</v>
      </c>
    </row>
    <row r="821" s="2" customFormat="1" ht="90" customHeight="1" spans="1:9">
      <c r="A821" s="12" t="s">
        <v>985</v>
      </c>
      <c r="B821" s="12" t="s">
        <v>985</v>
      </c>
      <c r="C821" s="12" t="s">
        <v>988</v>
      </c>
      <c r="D821" s="12" t="s">
        <v>14</v>
      </c>
      <c r="E821" s="12" t="s">
        <v>987</v>
      </c>
      <c r="F821" s="12" t="s">
        <v>582</v>
      </c>
      <c r="G821" s="14">
        <v>99.497376</v>
      </c>
      <c r="H821" s="12" t="s">
        <v>17</v>
      </c>
      <c r="I821" s="12" t="s">
        <v>884</v>
      </c>
    </row>
    <row r="822" s="2" customFormat="1" ht="90" customHeight="1" spans="1:9">
      <c r="A822" s="12" t="s">
        <v>985</v>
      </c>
      <c r="B822" s="12" t="s">
        <v>985</v>
      </c>
      <c r="C822" s="12" t="s">
        <v>989</v>
      </c>
      <c r="D822" s="12" t="s">
        <v>14</v>
      </c>
      <c r="E822" s="12" t="s">
        <v>987</v>
      </c>
      <c r="F822" s="12" t="s">
        <v>649</v>
      </c>
      <c r="G822" s="14">
        <v>70.712</v>
      </c>
      <c r="H822" s="12" t="s">
        <v>17</v>
      </c>
      <c r="I822" s="12" t="s">
        <v>884</v>
      </c>
    </row>
    <row r="823" s="2" customFormat="1" ht="90" customHeight="1" spans="1:9">
      <c r="A823" s="12" t="s">
        <v>985</v>
      </c>
      <c r="B823" s="12" t="s">
        <v>985</v>
      </c>
      <c r="C823" s="12" t="s">
        <v>990</v>
      </c>
      <c r="D823" s="12" t="s">
        <v>14</v>
      </c>
      <c r="E823" s="12" t="s">
        <v>991</v>
      </c>
      <c r="F823" s="12" t="s">
        <v>649</v>
      </c>
      <c r="G823" s="14">
        <v>55.544353</v>
      </c>
      <c r="H823" s="12" t="s">
        <v>17</v>
      </c>
      <c r="I823" s="12" t="s">
        <v>884</v>
      </c>
    </row>
    <row r="824" s="2" customFormat="1" ht="90" customHeight="1" spans="1:9">
      <c r="A824" s="12" t="s">
        <v>985</v>
      </c>
      <c r="B824" s="12" t="s">
        <v>985</v>
      </c>
      <c r="C824" s="12" t="s">
        <v>992</v>
      </c>
      <c r="D824" s="12" t="s">
        <v>14</v>
      </c>
      <c r="E824" s="12" t="s">
        <v>991</v>
      </c>
      <c r="F824" s="12" t="s">
        <v>21</v>
      </c>
      <c r="G824" s="14">
        <v>100</v>
      </c>
      <c r="H824" s="12" t="s">
        <v>17</v>
      </c>
      <c r="I824" s="12" t="s">
        <v>884</v>
      </c>
    </row>
    <row r="825" s="2" customFormat="1" ht="90" customHeight="1" spans="1:9">
      <c r="A825" s="12" t="s">
        <v>985</v>
      </c>
      <c r="B825" s="12" t="s">
        <v>985</v>
      </c>
      <c r="C825" s="12" t="s">
        <v>993</v>
      </c>
      <c r="D825" s="12" t="s">
        <v>14</v>
      </c>
      <c r="E825" s="12" t="s">
        <v>994</v>
      </c>
      <c r="F825" s="12" t="s">
        <v>582</v>
      </c>
      <c r="G825" s="14">
        <v>86.48</v>
      </c>
      <c r="H825" s="12" t="s">
        <v>17</v>
      </c>
      <c r="I825" s="12" t="s">
        <v>884</v>
      </c>
    </row>
    <row r="826" s="2" customFormat="1" ht="90" customHeight="1" spans="1:9">
      <c r="A826" s="12" t="s">
        <v>985</v>
      </c>
      <c r="B826" s="12" t="s">
        <v>985</v>
      </c>
      <c r="C826" s="12" t="s">
        <v>995</v>
      </c>
      <c r="D826" s="12" t="s">
        <v>14</v>
      </c>
      <c r="E826" s="12" t="s">
        <v>994</v>
      </c>
      <c r="F826" s="12" t="s">
        <v>53</v>
      </c>
      <c r="G826" s="14">
        <v>29.8</v>
      </c>
      <c r="H826" s="12" t="s">
        <v>17</v>
      </c>
      <c r="I826" s="12" t="s">
        <v>884</v>
      </c>
    </row>
    <row r="827" s="2" customFormat="1" ht="90" customHeight="1" spans="1:9">
      <c r="A827" s="12" t="s">
        <v>985</v>
      </c>
      <c r="B827" s="12" t="s">
        <v>985</v>
      </c>
      <c r="C827" s="12" t="s">
        <v>996</v>
      </c>
      <c r="D827" s="12" t="s">
        <v>14</v>
      </c>
      <c r="E827" s="12" t="s">
        <v>997</v>
      </c>
      <c r="F827" s="12" t="s">
        <v>32</v>
      </c>
      <c r="G827" s="14">
        <v>1800</v>
      </c>
      <c r="H827" s="12" t="s">
        <v>17</v>
      </c>
      <c r="I827" s="12" t="s">
        <v>884</v>
      </c>
    </row>
    <row r="828" s="2" customFormat="1" ht="90" customHeight="1" spans="1:9">
      <c r="A828" s="12" t="s">
        <v>985</v>
      </c>
      <c r="B828" s="12" t="s">
        <v>985</v>
      </c>
      <c r="C828" s="12" t="s">
        <v>998</v>
      </c>
      <c r="D828" s="12" t="s">
        <v>14</v>
      </c>
      <c r="E828" s="13" t="s">
        <v>997</v>
      </c>
      <c r="F828" s="13" t="s">
        <v>32</v>
      </c>
      <c r="G828" s="14">
        <v>37</v>
      </c>
      <c r="H828" s="12" t="s">
        <v>17</v>
      </c>
      <c r="I828" s="12" t="s">
        <v>884</v>
      </c>
    </row>
    <row r="829" s="2" customFormat="1" ht="90" customHeight="1" spans="1:9">
      <c r="A829" s="12" t="s">
        <v>985</v>
      </c>
      <c r="B829" s="12" t="s">
        <v>985</v>
      </c>
      <c r="C829" s="12" t="s">
        <v>999</v>
      </c>
      <c r="D829" s="12" t="s">
        <v>14</v>
      </c>
      <c r="E829" s="13" t="s">
        <v>997</v>
      </c>
      <c r="F829" s="13" t="s">
        <v>32</v>
      </c>
      <c r="G829" s="14">
        <v>34.98</v>
      </c>
      <c r="H829" s="12" t="s">
        <v>17</v>
      </c>
      <c r="I829" s="12" t="s">
        <v>884</v>
      </c>
    </row>
    <row r="830" s="2" customFormat="1" ht="90" customHeight="1" spans="1:9">
      <c r="A830" s="12" t="s">
        <v>985</v>
      </c>
      <c r="B830" s="12" t="s">
        <v>985</v>
      </c>
      <c r="C830" s="12" t="s">
        <v>1000</v>
      </c>
      <c r="D830" s="12" t="s">
        <v>14</v>
      </c>
      <c r="E830" s="13" t="s">
        <v>997</v>
      </c>
      <c r="F830" s="10" t="s">
        <v>53</v>
      </c>
      <c r="G830" s="14">
        <v>30</v>
      </c>
      <c r="H830" s="12" t="s">
        <v>17</v>
      </c>
      <c r="I830" s="12" t="s">
        <v>884</v>
      </c>
    </row>
    <row r="831" s="2" customFormat="1" ht="90" customHeight="1" spans="1:9">
      <c r="A831" s="12" t="s">
        <v>985</v>
      </c>
      <c r="B831" s="12" t="s">
        <v>985</v>
      </c>
      <c r="C831" s="12" t="s">
        <v>1001</v>
      </c>
      <c r="D831" s="12" t="s">
        <v>14</v>
      </c>
      <c r="E831" s="13" t="s">
        <v>997</v>
      </c>
      <c r="F831" s="10" t="s">
        <v>53</v>
      </c>
      <c r="G831" s="14">
        <v>25</v>
      </c>
      <c r="H831" s="12" t="s">
        <v>17</v>
      </c>
      <c r="I831" s="12" t="s">
        <v>884</v>
      </c>
    </row>
    <row r="832" s="2" customFormat="1" ht="90" customHeight="1" spans="1:9">
      <c r="A832" s="12" t="s">
        <v>985</v>
      </c>
      <c r="B832" s="12" t="s">
        <v>985</v>
      </c>
      <c r="C832" s="12" t="s">
        <v>1002</v>
      </c>
      <c r="D832" s="12" t="s">
        <v>14</v>
      </c>
      <c r="E832" s="12" t="s">
        <v>997</v>
      </c>
      <c r="F832" s="12" t="s">
        <v>32</v>
      </c>
      <c r="G832" s="14">
        <v>82.62</v>
      </c>
      <c r="H832" s="12" t="s">
        <v>17</v>
      </c>
      <c r="I832" s="12" t="s">
        <v>884</v>
      </c>
    </row>
    <row r="833" s="2" customFormat="1" ht="90" customHeight="1" spans="1:9">
      <c r="A833" s="12" t="s">
        <v>985</v>
      </c>
      <c r="B833" s="12" t="s">
        <v>985</v>
      </c>
      <c r="C833" s="12" t="s">
        <v>1003</v>
      </c>
      <c r="D833" s="12" t="s">
        <v>14</v>
      </c>
      <c r="E833" s="12" t="s">
        <v>997</v>
      </c>
      <c r="F833" s="12" t="s">
        <v>53</v>
      </c>
      <c r="G833" s="14">
        <v>30</v>
      </c>
      <c r="H833" s="12" t="s">
        <v>17</v>
      </c>
      <c r="I833" s="12" t="s">
        <v>884</v>
      </c>
    </row>
    <row r="834" s="2" customFormat="1" ht="90" customHeight="1" spans="1:9">
      <c r="A834" s="12" t="s">
        <v>985</v>
      </c>
      <c r="B834" s="12" t="s">
        <v>985</v>
      </c>
      <c r="C834" s="12" t="s">
        <v>1004</v>
      </c>
      <c r="D834" s="12" t="s">
        <v>14</v>
      </c>
      <c r="E834" s="12" t="s">
        <v>997</v>
      </c>
      <c r="F834" s="12" t="s">
        <v>32</v>
      </c>
      <c r="G834" s="14">
        <v>100</v>
      </c>
      <c r="H834" s="12" t="s">
        <v>17</v>
      </c>
      <c r="I834" s="12" t="s">
        <v>884</v>
      </c>
    </row>
    <row r="835" s="2" customFormat="1" ht="90" customHeight="1" spans="1:9">
      <c r="A835" s="12" t="s">
        <v>985</v>
      </c>
      <c r="B835" s="12" t="s">
        <v>985</v>
      </c>
      <c r="C835" s="12" t="s">
        <v>1005</v>
      </c>
      <c r="D835" s="12" t="s">
        <v>14</v>
      </c>
      <c r="E835" s="12" t="s">
        <v>997</v>
      </c>
      <c r="F835" s="12" t="s">
        <v>53</v>
      </c>
      <c r="G835" s="14">
        <v>28.6</v>
      </c>
      <c r="H835" s="12" t="s">
        <v>17</v>
      </c>
      <c r="I835" s="12" t="s">
        <v>884</v>
      </c>
    </row>
    <row r="836" s="2" customFormat="1" ht="90" customHeight="1" spans="1:9">
      <c r="A836" s="12" t="s">
        <v>985</v>
      </c>
      <c r="B836" s="12" t="s">
        <v>985</v>
      </c>
      <c r="C836" s="12" t="s">
        <v>1006</v>
      </c>
      <c r="D836" s="12" t="s">
        <v>14</v>
      </c>
      <c r="E836" s="12" t="s">
        <v>997</v>
      </c>
      <c r="F836" s="12" t="s">
        <v>53</v>
      </c>
      <c r="G836" s="14">
        <v>26</v>
      </c>
      <c r="H836" s="12" t="s">
        <v>17</v>
      </c>
      <c r="I836" s="12" t="s">
        <v>884</v>
      </c>
    </row>
    <row r="837" s="2" customFormat="1" ht="90" customHeight="1" spans="1:9">
      <c r="A837" s="12" t="s">
        <v>985</v>
      </c>
      <c r="B837" s="12" t="s">
        <v>985</v>
      </c>
      <c r="C837" s="12" t="s">
        <v>1007</v>
      </c>
      <c r="D837" s="12" t="s">
        <v>14</v>
      </c>
      <c r="E837" s="12" t="s">
        <v>997</v>
      </c>
      <c r="F837" s="12" t="s">
        <v>53</v>
      </c>
      <c r="G837" s="14">
        <v>18.2</v>
      </c>
      <c r="H837" s="12" t="s">
        <v>17</v>
      </c>
      <c r="I837" s="12" t="s">
        <v>884</v>
      </c>
    </row>
    <row r="838" s="2" customFormat="1" ht="90" customHeight="1" spans="1:9">
      <c r="A838" s="12" t="s">
        <v>985</v>
      </c>
      <c r="B838" s="12" t="s">
        <v>985</v>
      </c>
      <c r="C838" s="12" t="s">
        <v>1008</v>
      </c>
      <c r="D838" s="12" t="s">
        <v>14</v>
      </c>
      <c r="E838" s="13" t="s">
        <v>1009</v>
      </c>
      <c r="F838" s="10" t="s">
        <v>53</v>
      </c>
      <c r="G838" s="14">
        <v>40</v>
      </c>
      <c r="H838" s="12" t="s">
        <v>17</v>
      </c>
      <c r="I838" s="12" t="s">
        <v>884</v>
      </c>
    </row>
    <row r="839" s="2" customFormat="1" ht="90" customHeight="1" spans="1:9">
      <c r="A839" s="12" t="s">
        <v>985</v>
      </c>
      <c r="B839" s="12" t="s">
        <v>985</v>
      </c>
      <c r="C839" s="12" t="s">
        <v>1010</v>
      </c>
      <c r="D839" s="12" t="s">
        <v>14</v>
      </c>
      <c r="E839" s="12" t="s">
        <v>1011</v>
      </c>
      <c r="F839" s="12" t="s">
        <v>21</v>
      </c>
      <c r="G839" s="14">
        <v>42.3095</v>
      </c>
      <c r="H839" s="12" t="s">
        <v>17</v>
      </c>
      <c r="I839" s="12" t="s">
        <v>884</v>
      </c>
    </row>
    <row r="840" s="2" customFormat="1" ht="90" customHeight="1" spans="1:9">
      <c r="A840" s="12" t="s">
        <v>985</v>
      </c>
      <c r="B840" s="12" t="s">
        <v>985</v>
      </c>
      <c r="C840" s="12" t="s">
        <v>1012</v>
      </c>
      <c r="D840" s="12" t="s">
        <v>14</v>
      </c>
      <c r="E840" s="12" t="s">
        <v>1013</v>
      </c>
      <c r="F840" s="12" t="s">
        <v>53</v>
      </c>
      <c r="G840" s="14">
        <v>50</v>
      </c>
      <c r="H840" s="12" t="s">
        <v>17</v>
      </c>
      <c r="I840" s="12" t="s">
        <v>884</v>
      </c>
    </row>
    <row r="841" s="2" customFormat="1" ht="90" customHeight="1" spans="1:9">
      <c r="A841" s="12" t="s">
        <v>985</v>
      </c>
      <c r="B841" s="12" t="s">
        <v>985</v>
      </c>
      <c r="C841" s="12" t="s">
        <v>1014</v>
      </c>
      <c r="D841" s="12" t="s">
        <v>14</v>
      </c>
      <c r="E841" s="12" t="s">
        <v>1015</v>
      </c>
      <c r="F841" s="12" t="s">
        <v>317</v>
      </c>
      <c r="G841" s="14">
        <v>100</v>
      </c>
      <c r="H841" s="12" t="s">
        <v>17</v>
      </c>
      <c r="I841" s="12" t="s">
        <v>884</v>
      </c>
    </row>
    <row r="842" s="2" customFormat="1" ht="90" customHeight="1" spans="1:9">
      <c r="A842" s="12" t="s">
        <v>985</v>
      </c>
      <c r="B842" s="12" t="s">
        <v>985</v>
      </c>
      <c r="C842" s="12" t="s">
        <v>1016</v>
      </c>
      <c r="D842" s="12" t="s">
        <v>14</v>
      </c>
      <c r="E842" s="12" t="s">
        <v>1015</v>
      </c>
      <c r="F842" s="12" t="s">
        <v>21</v>
      </c>
      <c r="G842" s="14">
        <v>89.18296</v>
      </c>
      <c r="H842" s="12" t="s">
        <v>17</v>
      </c>
      <c r="I842" s="12" t="s">
        <v>884</v>
      </c>
    </row>
    <row r="843" s="2" customFormat="1" ht="90" customHeight="1" spans="1:9">
      <c r="A843" s="12" t="s">
        <v>985</v>
      </c>
      <c r="B843" s="11" t="s">
        <v>12</v>
      </c>
      <c r="C843" s="12" t="s">
        <v>1017</v>
      </c>
      <c r="D843" s="12" t="s">
        <v>14</v>
      </c>
      <c r="E843" s="12" t="s">
        <v>1013</v>
      </c>
      <c r="F843" s="13" t="s">
        <v>32</v>
      </c>
      <c r="G843" s="14">
        <v>12</v>
      </c>
      <c r="H843" s="12" t="s">
        <v>17</v>
      </c>
      <c r="I843" s="12" t="s">
        <v>884</v>
      </c>
    </row>
    <row r="844" s="2" customFormat="1" ht="90" customHeight="1" spans="1:9">
      <c r="A844" s="12" t="s">
        <v>985</v>
      </c>
      <c r="B844" s="11" t="s">
        <v>45</v>
      </c>
      <c r="C844" s="12" t="s">
        <v>1017</v>
      </c>
      <c r="D844" s="12" t="s">
        <v>14</v>
      </c>
      <c r="E844" s="12" t="s">
        <v>1013</v>
      </c>
      <c r="F844" s="12" t="s">
        <v>32</v>
      </c>
      <c r="G844" s="14">
        <v>14.9</v>
      </c>
      <c r="H844" s="12" t="s">
        <v>17</v>
      </c>
      <c r="I844" s="12" t="s">
        <v>884</v>
      </c>
    </row>
    <row r="845" s="2" customFormat="1" ht="90" customHeight="1" spans="1:9">
      <c r="A845" s="12" t="s">
        <v>985</v>
      </c>
      <c r="B845" s="11" t="s">
        <v>68</v>
      </c>
      <c r="C845" s="12" t="s">
        <v>1017</v>
      </c>
      <c r="D845" s="12" t="s">
        <v>14</v>
      </c>
      <c r="E845" s="12" t="s">
        <v>1013</v>
      </c>
      <c r="F845" s="13" t="s">
        <v>32</v>
      </c>
      <c r="G845" s="14">
        <v>6.6</v>
      </c>
      <c r="H845" s="12" t="s">
        <v>17</v>
      </c>
      <c r="I845" s="12" t="s">
        <v>884</v>
      </c>
    </row>
    <row r="846" s="2" customFormat="1" ht="90" customHeight="1" spans="1:9">
      <c r="A846" s="12" t="s">
        <v>985</v>
      </c>
      <c r="B846" s="11" t="s">
        <v>77</v>
      </c>
      <c r="C846" s="12" t="s">
        <v>1017</v>
      </c>
      <c r="D846" s="12" t="s">
        <v>14</v>
      </c>
      <c r="E846" s="12" t="s">
        <v>1013</v>
      </c>
      <c r="F846" s="12" t="s">
        <v>32</v>
      </c>
      <c r="G846" s="14">
        <v>15.3</v>
      </c>
      <c r="H846" s="12" t="s">
        <v>17</v>
      </c>
      <c r="I846" s="12" t="s">
        <v>884</v>
      </c>
    </row>
    <row r="847" s="2" customFormat="1" ht="90" customHeight="1" spans="1:9">
      <c r="A847" s="12" t="s">
        <v>985</v>
      </c>
      <c r="B847" s="12" t="s">
        <v>116</v>
      </c>
      <c r="C847" s="12" t="s">
        <v>1017</v>
      </c>
      <c r="D847" s="12" t="s">
        <v>14</v>
      </c>
      <c r="E847" s="12" t="s">
        <v>1013</v>
      </c>
      <c r="F847" s="13" t="s">
        <v>32</v>
      </c>
      <c r="G847" s="14">
        <v>10.3</v>
      </c>
      <c r="H847" s="12" t="s">
        <v>17</v>
      </c>
      <c r="I847" s="12" t="s">
        <v>884</v>
      </c>
    </row>
    <row r="848" s="2" customFormat="1" ht="90" customHeight="1" spans="1:9">
      <c r="A848" s="12" t="s">
        <v>985</v>
      </c>
      <c r="B848" s="12" t="s">
        <v>136</v>
      </c>
      <c r="C848" s="12" t="s">
        <v>1017</v>
      </c>
      <c r="D848" s="12" t="s">
        <v>14</v>
      </c>
      <c r="E848" s="12" t="s">
        <v>1013</v>
      </c>
      <c r="F848" s="12" t="s">
        <v>32</v>
      </c>
      <c r="G848" s="14">
        <v>7.8</v>
      </c>
      <c r="H848" s="12" t="s">
        <v>17</v>
      </c>
      <c r="I848" s="12" t="s">
        <v>884</v>
      </c>
    </row>
    <row r="849" s="2" customFormat="1" ht="90" customHeight="1" spans="1:9">
      <c r="A849" s="12" t="s">
        <v>985</v>
      </c>
      <c r="B849" s="12" t="s">
        <v>145</v>
      </c>
      <c r="C849" s="12" t="s">
        <v>1017</v>
      </c>
      <c r="D849" s="12" t="s">
        <v>14</v>
      </c>
      <c r="E849" s="12" t="s">
        <v>1013</v>
      </c>
      <c r="F849" s="13" t="s">
        <v>32</v>
      </c>
      <c r="G849" s="14">
        <v>29.3</v>
      </c>
      <c r="H849" s="12" t="s">
        <v>17</v>
      </c>
      <c r="I849" s="12" t="s">
        <v>884</v>
      </c>
    </row>
    <row r="850" s="2" customFormat="1" ht="90" customHeight="1" spans="1:9">
      <c r="A850" s="12" t="s">
        <v>985</v>
      </c>
      <c r="B850" s="10" t="s">
        <v>175</v>
      </c>
      <c r="C850" s="12" t="s">
        <v>1017</v>
      </c>
      <c r="D850" s="12" t="s">
        <v>14</v>
      </c>
      <c r="E850" s="12" t="s">
        <v>1013</v>
      </c>
      <c r="F850" s="12" t="s">
        <v>32</v>
      </c>
      <c r="G850" s="14">
        <v>14.3</v>
      </c>
      <c r="H850" s="12" t="s">
        <v>17</v>
      </c>
      <c r="I850" s="12" t="s">
        <v>884</v>
      </c>
    </row>
    <row r="851" s="2" customFormat="1" ht="90" customHeight="1" spans="1:9">
      <c r="A851" s="12" t="s">
        <v>985</v>
      </c>
      <c r="B851" s="12" t="s">
        <v>178</v>
      </c>
      <c r="C851" s="12" t="s">
        <v>1017</v>
      </c>
      <c r="D851" s="12" t="s">
        <v>14</v>
      </c>
      <c r="E851" s="12" t="s">
        <v>1013</v>
      </c>
      <c r="F851" s="13" t="s">
        <v>32</v>
      </c>
      <c r="G851" s="14">
        <v>10.5</v>
      </c>
      <c r="H851" s="12" t="s">
        <v>17</v>
      </c>
      <c r="I851" s="12" t="s">
        <v>884</v>
      </c>
    </row>
    <row r="852" s="2" customFormat="1" ht="90" customHeight="1" spans="1:9">
      <c r="A852" s="12" t="s">
        <v>985</v>
      </c>
      <c r="B852" s="12" t="s">
        <v>180</v>
      </c>
      <c r="C852" s="12" t="s">
        <v>1017</v>
      </c>
      <c r="D852" s="12" t="s">
        <v>14</v>
      </c>
      <c r="E852" s="12" t="s">
        <v>1013</v>
      </c>
      <c r="F852" s="12" t="s">
        <v>32</v>
      </c>
      <c r="G852" s="14">
        <v>7</v>
      </c>
      <c r="H852" s="12" t="s">
        <v>17</v>
      </c>
      <c r="I852" s="12" t="s">
        <v>884</v>
      </c>
    </row>
    <row r="853" s="2" customFormat="1" ht="90" customHeight="1" spans="1:9">
      <c r="A853" s="12" t="s">
        <v>985</v>
      </c>
      <c r="B853" s="12" t="s">
        <v>185</v>
      </c>
      <c r="C853" s="12" t="s">
        <v>1017</v>
      </c>
      <c r="D853" s="12" t="s">
        <v>14</v>
      </c>
      <c r="E853" s="12" t="s">
        <v>1013</v>
      </c>
      <c r="F853" s="13" t="s">
        <v>32</v>
      </c>
      <c r="G853" s="14">
        <v>9.9</v>
      </c>
      <c r="H853" s="12" t="s">
        <v>17</v>
      </c>
      <c r="I853" s="12" t="s">
        <v>884</v>
      </c>
    </row>
    <row r="854" s="2" customFormat="1" ht="90" customHeight="1" spans="1:9">
      <c r="A854" s="12" t="s">
        <v>985</v>
      </c>
      <c r="B854" s="12" t="s">
        <v>190</v>
      </c>
      <c r="C854" s="12" t="s">
        <v>1017</v>
      </c>
      <c r="D854" s="12" t="s">
        <v>14</v>
      </c>
      <c r="E854" s="12" t="s">
        <v>1013</v>
      </c>
      <c r="F854" s="12" t="s">
        <v>32</v>
      </c>
      <c r="G854" s="14">
        <v>10.3</v>
      </c>
      <c r="H854" s="12" t="s">
        <v>17</v>
      </c>
      <c r="I854" s="12" t="s">
        <v>884</v>
      </c>
    </row>
    <row r="855" s="2" customFormat="1" ht="90" customHeight="1" spans="1:9">
      <c r="A855" s="12" t="s">
        <v>985</v>
      </c>
      <c r="B855" s="12" t="s">
        <v>198</v>
      </c>
      <c r="C855" s="12" t="s">
        <v>1017</v>
      </c>
      <c r="D855" s="12" t="s">
        <v>14</v>
      </c>
      <c r="E855" s="12" t="s">
        <v>1013</v>
      </c>
      <c r="F855" s="13" t="s">
        <v>32</v>
      </c>
      <c r="G855" s="14">
        <v>20.7</v>
      </c>
      <c r="H855" s="12" t="s">
        <v>17</v>
      </c>
      <c r="I855" s="12" t="s">
        <v>884</v>
      </c>
    </row>
    <row r="856" s="2" customFormat="1" ht="90" customHeight="1" spans="1:9">
      <c r="A856" s="12" t="s">
        <v>985</v>
      </c>
      <c r="B856" s="12" t="s">
        <v>203</v>
      </c>
      <c r="C856" s="12" t="s">
        <v>1017</v>
      </c>
      <c r="D856" s="12" t="s">
        <v>14</v>
      </c>
      <c r="E856" s="12" t="s">
        <v>1013</v>
      </c>
      <c r="F856" s="12" t="s">
        <v>32</v>
      </c>
      <c r="G856" s="14">
        <v>14.2</v>
      </c>
      <c r="H856" s="12" t="s">
        <v>17</v>
      </c>
      <c r="I856" s="12" t="s">
        <v>884</v>
      </c>
    </row>
    <row r="857" s="2" customFormat="1" ht="90" customHeight="1" spans="1:9">
      <c r="A857" s="12" t="s">
        <v>985</v>
      </c>
      <c r="B857" s="12" t="s">
        <v>160</v>
      </c>
      <c r="C857" s="12" t="s">
        <v>1017</v>
      </c>
      <c r="D857" s="12" t="s">
        <v>14</v>
      </c>
      <c r="E857" s="12" t="s">
        <v>1013</v>
      </c>
      <c r="F857" s="13" t="s">
        <v>32</v>
      </c>
      <c r="G857" s="14">
        <v>6.6</v>
      </c>
      <c r="H857" s="12" t="s">
        <v>17</v>
      </c>
      <c r="I857" s="12" t="s">
        <v>884</v>
      </c>
    </row>
    <row r="858" s="2" customFormat="1" ht="90" customHeight="1" spans="1:9">
      <c r="A858" s="12" t="s">
        <v>985</v>
      </c>
      <c r="B858" s="12" t="s">
        <v>211</v>
      </c>
      <c r="C858" s="12" t="s">
        <v>1017</v>
      </c>
      <c r="D858" s="12" t="s">
        <v>14</v>
      </c>
      <c r="E858" s="12" t="s">
        <v>1013</v>
      </c>
      <c r="F858" s="12" t="s">
        <v>32</v>
      </c>
      <c r="G858" s="14">
        <v>8</v>
      </c>
      <c r="H858" s="12" t="s">
        <v>17</v>
      </c>
      <c r="I858" s="12" t="s">
        <v>884</v>
      </c>
    </row>
    <row r="859" s="2" customFormat="1" ht="90" customHeight="1" spans="1:9">
      <c r="A859" s="12" t="s">
        <v>985</v>
      </c>
      <c r="B859" s="12" t="s">
        <v>224</v>
      </c>
      <c r="C859" s="12" t="s">
        <v>1017</v>
      </c>
      <c r="D859" s="12" t="s">
        <v>14</v>
      </c>
      <c r="E859" s="12" t="s">
        <v>1013</v>
      </c>
      <c r="F859" s="13" t="s">
        <v>32</v>
      </c>
      <c r="G859" s="14">
        <v>18.1</v>
      </c>
      <c r="H859" s="12" t="s">
        <v>17</v>
      </c>
      <c r="I859" s="12" t="s">
        <v>884</v>
      </c>
    </row>
    <row r="860" s="2" customFormat="1" ht="90" customHeight="1" spans="1:9">
      <c r="A860" s="12" t="s">
        <v>985</v>
      </c>
      <c r="B860" s="12" t="s">
        <v>240</v>
      </c>
      <c r="C860" s="12" t="s">
        <v>1017</v>
      </c>
      <c r="D860" s="12" t="s">
        <v>14</v>
      </c>
      <c r="E860" s="12" t="s">
        <v>1013</v>
      </c>
      <c r="F860" s="12" t="s">
        <v>32</v>
      </c>
      <c r="G860" s="14">
        <v>9.1</v>
      </c>
      <c r="H860" s="12" t="s">
        <v>17</v>
      </c>
      <c r="I860" s="12" t="s">
        <v>884</v>
      </c>
    </row>
    <row r="861" s="2" customFormat="1" ht="90" customHeight="1" spans="1:9">
      <c r="A861" s="12" t="s">
        <v>985</v>
      </c>
      <c r="B861" s="12" t="s">
        <v>245</v>
      </c>
      <c r="C861" s="12" t="s">
        <v>1017</v>
      </c>
      <c r="D861" s="12" t="s">
        <v>14</v>
      </c>
      <c r="E861" s="12" t="s">
        <v>1013</v>
      </c>
      <c r="F861" s="13" t="s">
        <v>32</v>
      </c>
      <c r="G861" s="14">
        <v>10.1</v>
      </c>
      <c r="H861" s="12" t="s">
        <v>17</v>
      </c>
      <c r="I861" s="12" t="s">
        <v>884</v>
      </c>
    </row>
    <row r="862" s="2" customFormat="1" ht="90" customHeight="1" spans="1:9">
      <c r="A862" s="12" t="s">
        <v>985</v>
      </c>
      <c r="B862" s="12" t="s">
        <v>276</v>
      </c>
      <c r="C862" s="12" t="s">
        <v>1017</v>
      </c>
      <c r="D862" s="12" t="s">
        <v>14</v>
      </c>
      <c r="E862" s="12" t="s">
        <v>1013</v>
      </c>
      <c r="F862" s="12" t="s">
        <v>32</v>
      </c>
      <c r="G862" s="14">
        <v>23.8</v>
      </c>
      <c r="H862" s="12" t="s">
        <v>17</v>
      </c>
      <c r="I862" s="12" t="s">
        <v>884</v>
      </c>
    </row>
    <row r="863" s="2" customFormat="1" ht="90" customHeight="1" spans="1:9">
      <c r="A863" s="12" t="s">
        <v>985</v>
      </c>
      <c r="B863" s="12" t="s">
        <v>287</v>
      </c>
      <c r="C863" s="12" t="s">
        <v>1017</v>
      </c>
      <c r="D863" s="12" t="s">
        <v>14</v>
      </c>
      <c r="E863" s="12" t="s">
        <v>1013</v>
      </c>
      <c r="F863" s="13" t="s">
        <v>32</v>
      </c>
      <c r="G863" s="14">
        <v>12.3</v>
      </c>
      <c r="H863" s="12" t="s">
        <v>17</v>
      </c>
      <c r="I863" s="12" t="s">
        <v>884</v>
      </c>
    </row>
    <row r="864" s="2" customFormat="1" ht="90" customHeight="1" spans="1:9">
      <c r="A864" s="12" t="s">
        <v>985</v>
      </c>
      <c r="B864" s="12" t="s">
        <v>291</v>
      </c>
      <c r="C864" s="12" t="s">
        <v>1017</v>
      </c>
      <c r="D864" s="12" t="s">
        <v>14</v>
      </c>
      <c r="E864" s="12" t="s">
        <v>1013</v>
      </c>
      <c r="F864" s="12" t="s">
        <v>32</v>
      </c>
      <c r="G864" s="14">
        <v>12.5</v>
      </c>
      <c r="H864" s="12" t="s">
        <v>17</v>
      </c>
      <c r="I864" s="12" t="s">
        <v>884</v>
      </c>
    </row>
    <row r="865" s="2" customFormat="1" ht="90" customHeight="1" spans="1:9">
      <c r="A865" s="12" t="s">
        <v>985</v>
      </c>
      <c r="B865" s="12" t="s">
        <v>295</v>
      </c>
      <c r="C865" s="12" t="s">
        <v>1017</v>
      </c>
      <c r="D865" s="12" t="s">
        <v>14</v>
      </c>
      <c r="E865" s="12" t="s">
        <v>1013</v>
      </c>
      <c r="F865" s="13" t="s">
        <v>32</v>
      </c>
      <c r="G865" s="14">
        <v>16.4</v>
      </c>
      <c r="H865" s="12" t="s">
        <v>17</v>
      </c>
      <c r="I865" s="12" t="s">
        <v>884</v>
      </c>
    </row>
    <row r="866" s="2" customFormat="1" ht="90" customHeight="1" spans="1:9">
      <c r="A866" s="12" t="s">
        <v>1018</v>
      </c>
      <c r="B866" s="12" t="s">
        <v>1018</v>
      </c>
      <c r="C866" s="12" t="s">
        <v>1019</v>
      </c>
      <c r="D866" s="12" t="s">
        <v>14</v>
      </c>
      <c r="E866" s="15" t="s">
        <v>1020</v>
      </c>
      <c r="F866" s="13" t="s">
        <v>1021</v>
      </c>
      <c r="G866" s="12">
        <f>500-150</f>
        <v>350</v>
      </c>
      <c r="H866" s="12" t="s">
        <v>17</v>
      </c>
      <c r="I866" s="12" t="s">
        <v>1022</v>
      </c>
    </row>
    <row r="867" s="2" customFormat="1" ht="90" customHeight="1" spans="1:9">
      <c r="A867" s="12" t="s">
        <v>1018</v>
      </c>
      <c r="B867" s="12" t="s">
        <v>1018</v>
      </c>
      <c r="C867" s="12" t="s">
        <v>1023</v>
      </c>
      <c r="D867" s="12" t="s">
        <v>14</v>
      </c>
      <c r="E867" s="15" t="s">
        <v>1020</v>
      </c>
      <c r="F867" s="13" t="s">
        <v>16</v>
      </c>
      <c r="G867" s="12">
        <v>50</v>
      </c>
      <c r="H867" s="12" t="s">
        <v>17</v>
      </c>
      <c r="I867" s="12" t="s">
        <v>1022</v>
      </c>
    </row>
    <row r="868" s="2" customFormat="1" ht="90" customHeight="1" spans="1:9">
      <c r="A868" s="12" t="s">
        <v>1018</v>
      </c>
      <c r="B868" s="12" t="s">
        <v>1018</v>
      </c>
      <c r="C868" s="12" t="s">
        <v>1024</v>
      </c>
      <c r="D868" s="12" t="s">
        <v>14</v>
      </c>
      <c r="E868" s="15" t="s">
        <v>1020</v>
      </c>
      <c r="F868" s="13" t="s">
        <v>16</v>
      </c>
      <c r="G868" s="12">
        <v>30</v>
      </c>
      <c r="H868" s="12" t="s">
        <v>17</v>
      </c>
      <c r="I868" s="12" t="s">
        <v>1022</v>
      </c>
    </row>
    <row r="869" s="2" customFormat="1" ht="90" customHeight="1" spans="1:9">
      <c r="A869" s="12" t="s">
        <v>1018</v>
      </c>
      <c r="B869" s="12" t="s">
        <v>1018</v>
      </c>
      <c r="C869" s="12" t="s">
        <v>1025</v>
      </c>
      <c r="D869" s="12" t="s">
        <v>14</v>
      </c>
      <c r="E869" s="15" t="s">
        <v>1026</v>
      </c>
      <c r="F869" s="12" t="s">
        <v>1027</v>
      </c>
      <c r="G869" s="12">
        <v>59.6</v>
      </c>
      <c r="H869" s="12" t="s">
        <v>17</v>
      </c>
      <c r="I869" s="12" t="s">
        <v>1022</v>
      </c>
    </row>
    <row r="870" s="2" customFormat="1" ht="90" customHeight="1" spans="1:9">
      <c r="A870" s="12" t="s">
        <v>1018</v>
      </c>
      <c r="B870" s="12" t="s">
        <v>1018</v>
      </c>
      <c r="C870" s="12" t="s">
        <v>1028</v>
      </c>
      <c r="D870" s="12" t="s">
        <v>14</v>
      </c>
      <c r="E870" s="15" t="s">
        <v>1026</v>
      </c>
      <c r="F870" s="12" t="s">
        <v>1027</v>
      </c>
      <c r="G870" s="14">
        <v>500</v>
      </c>
      <c r="H870" s="12" t="s">
        <v>17</v>
      </c>
      <c r="I870" s="12" t="s">
        <v>1022</v>
      </c>
    </row>
    <row r="871" s="2" customFormat="1" ht="90" customHeight="1" spans="1:9">
      <c r="A871" s="12" t="s">
        <v>1018</v>
      </c>
      <c r="B871" s="12" t="s">
        <v>1018</v>
      </c>
      <c r="C871" s="12" t="s">
        <v>1029</v>
      </c>
      <c r="D871" s="12" t="s">
        <v>14</v>
      </c>
      <c r="E871" s="15" t="s">
        <v>1026</v>
      </c>
      <c r="F871" s="12" t="s">
        <v>1027</v>
      </c>
      <c r="G871" s="12">
        <v>270.68</v>
      </c>
      <c r="H871" s="12" t="s">
        <v>17</v>
      </c>
      <c r="I871" s="12" t="s">
        <v>1022</v>
      </c>
    </row>
    <row r="872" s="2" customFormat="1" ht="90" customHeight="1" spans="1:9">
      <c r="A872" s="12" t="s">
        <v>1018</v>
      </c>
      <c r="B872" s="12" t="s">
        <v>1018</v>
      </c>
      <c r="C872" s="12" t="s">
        <v>1030</v>
      </c>
      <c r="D872" s="12" t="s">
        <v>14</v>
      </c>
      <c r="E872" s="15" t="s">
        <v>1026</v>
      </c>
      <c r="F872" s="12" t="s">
        <v>1027</v>
      </c>
      <c r="G872" s="12">
        <v>550.36</v>
      </c>
      <c r="H872" s="12" t="s">
        <v>17</v>
      </c>
      <c r="I872" s="12" t="s">
        <v>1022</v>
      </c>
    </row>
    <row r="873" s="2" customFormat="1" ht="90" customHeight="1" spans="1:9">
      <c r="A873" s="12" t="s">
        <v>1018</v>
      </c>
      <c r="B873" s="12" t="s">
        <v>1018</v>
      </c>
      <c r="C873" s="12" t="s">
        <v>1031</v>
      </c>
      <c r="D873" s="12" t="s">
        <v>14</v>
      </c>
      <c r="E873" s="15" t="s">
        <v>1026</v>
      </c>
      <c r="F873" s="12" t="s">
        <v>1027</v>
      </c>
      <c r="G873" s="12">
        <v>454.773122</v>
      </c>
      <c r="H873" s="12" t="s">
        <v>17</v>
      </c>
      <c r="I873" s="12" t="s">
        <v>1022</v>
      </c>
    </row>
    <row r="874" s="2" customFormat="1" ht="90" customHeight="1" spans="1:9">
      <c r="A874" s="12" t="s">
        <v>1018</v>
      </c>
      <c r="B874" s="12" t="s">
        <v>1018</v>
      </c>
      <c r="C874" s="12" t="s">
        <v>1032</v>
      </c>
      <c r="D874" s="12" t="s">
        <v>14</v>
      </c>
      <c r="E874" s="13" t="s">
        <v>219</v>
      </c>
      <c r="F874" s="13" t="s">
        <v>32</v>
      </c>
      <c r="G874" s="14">
        <v>3000</v>
      </c>
      <c r="H874" s="12" t="s">
        <v>17</v>
      </c>
      <c r="I874" s="12" t="s">
        <v>1022</v>
      </c>
    </row>
    <row r="875" s="2" customFormat="1" ht="90" customHeight="1" spans="1:9">
      <c r="A875" s="12" t="s">
        <v>1018</v>
      </c>
      <c r="B875" s="12" t="s">
        <v>1018</v>
      </c>
      <c r="C875" s="12" t="s">
        <v>1033</v>
      </c>
      <c r="D875" s="12" t="s">
        <v>14</v>
      </c>
      <c r="E875" s="13" t="s">
        <v>219</v>
      </c>
      <c r="F875" s="13" t="s">
        <v>32</v>
      </c>
      <c r="G875" s="14">
        <v>44</v>
      </c>
      <c r="H875" s="12" t="s">
        <v>17</v>
      </c>
      <c r="I875" s="12" t="s">
        <v>1022</v>
      </c>
    </row>
    <row r="876" s="2" customFormat="1" ht="90" customHeight="1" spans="1:9">
      <c r="A876" s="12" t="s">
        <v>1018</v>
      </c>
      <c r="B876" s="12" t="s">
        <v>1018</v>
      </c>
      <c r="C876" s="12" t="s">
        <v>1034</v>
      </c>
      <c r="D876" s="12" t="s">
        <v>14</v>
      </c>
      <c r="E876" s="13" t="s">
        <v>219</v>
      </c>
      <c r="F876" s="13" t="s">
        <v>53</v>
      </c>
      <c r="G876" s="12">
        <v>20.7</v>
      </c>
      <c r="H876" s="12" t="s">
        <v>17</v>
      </c>
      <c r="I876" s="12" t="s">
        <v>1022</v>
      </c>
    </row>
    <row r="877" s="2" customFormat="1" ht="90" customHeight="1" spans="1:9">
      <c r="A877" s="12" t="s">
        <v>1018</v>
      </c>
      <c r="B877" s="12" t="s">
        <v>1018</v>
      </c>
      <c r="C877" s="12" t="s">
        <v>1035</v>
      </c>
      <c r="D877" s="12" t="s">
        <v>14</v>
      </c>
      <c r="E877" s="13" t="s">
        <v>219</v>
      </c>
      <c r="F877" s="13" t="s">
        <v>53</v>
      </c>
      <c r="G877" s="12">
        <v>30</v>
      </c>
      <c r="H877" s="12" t="s">
        <v>17</v>
      </c>
      <c r="I877" s="12" t="s">
        <v>1022</v>
      </c>
    </row>
    <row r="878" s="2" customFormat="1" ht="90" customHeight="1" spans="1:9">
      <c r="A878" s="12" t="s">
        <v>1018</v>
      </c>
      <c r="B878" s="12" t="s">
        <v>1018</v>
      </c>
      <c r="C878" s="12" t="s">
        <v>1036</v>
      </c>
      <c r="D878" s="12" t="s">
        <v>14</v>
      </c>
      <c r="E878" s="13" t="s">
        <v>219</v>
      </c>
      <c r="F878" s="13" t="s">
        <v>32</v>
      </c>
      <c r="G878" s="12">
        <v>37.448</v>
      </c>
      <c r="H878" s="12" t="s">
        <v>17</v>
      </c>
      <c r="I878" s="12" t="s">
        <v>1022</v>
      </c>
    </row>
    <row r="879" s="2" customFormat="1" ht="90" customHeight="1" spans="1:9">
      <c r="A879" s="12" t="s">
        <v>1018</v>
      </c>
      <c r="B879" s="12" t="s">
        <v>1018</v>
      </c>
      <c r="C879" s="12" t="s">
        <v>1037</v>
      </c>
      <c r="D879" s="12" t="s">
        <v>14</v>
      </c>
      <c r="E879" s="13" t="s">
        <v>219</v>
      </c>
      <c r="F879" s="13" t="s">
        <v>32</v>
      </c>
      <c r="G879" s="12">
        <v>14.1</v>
      </c>
      <c r="H879" s="12" t="s">
        <v>17</v>
      </c>
      <c r="I879" s="12" t="s">
        <v>1022</v>
      </c>
    </row>
    <row r="880" s="2" customFormat="1" ht="90" customHeight="1" spans="1:9">
      <c r="A880" s="12" t="s">
        <v>1018</v>
      </c>
      <c r="B880" s="12" t="s">
        <v>1018</v>
      </c>
      <c r="C880" s="12" t="s">
        <v>1038</v>
      </c>
      <c r="D880" s="12" t="s">
        <v>14</v>
      </c>
      <c r="E880" s="13" t="s">
        <v>219</v>
      </c>
      <c r="F880" s="13" t="s">
        <v>32</v>
      </c>
      <c r="G880" s="12">
        <v>38.3733</v>
      </c>
      <c r="H880" s="12" t="s">
        <v>17</v>
      </c>
      <c r="I880" s="12" t="s">
        <v>1022</v>
      </c>
    </row>
    <row r="881" s="2" customFormat="1" ht="90" customHeight="1" spans="1:9">
      <c r="A881" s="12" t="s">
        <v>1018</v>
      </c>
      <c r="B881" s="12" t="s">
        <v>1018</v>
      </c>
      <c r="C881" s="12" t="s">
        <v>1039</v>
      </c>
      <c r="D881" s="12" t="s">
        <v>14</v>
      </c>
      <c r="E881" s="13" t="s">
        <v>219</v>
      </c>
      <c r="F881" s="13" t="s">
        <v>32</v>
      </c>
      <c r="G881" s="12">
        <v>36.9324</v>
      </c>
      <c r="H881" s="12" t="s">
        <v>17</v>
      </c>
      <c r="I881" s="12" t="s">
        <v>1022</v>
      </c>
    </row>
    <row r="882" s="2" customFormat="1" ht="90" customHeight="1" spans="1:9">
      <c r="A882" s="12" t="s">
        <v>1018</v>
      </c>
      <c r="B882" s="12" t="s">
        <v>1018</v>
      </c>
      <c r="C882" s="12" t="s">
        <v>1040</v>
      </c>
      <c r="D882" s="12" t="s">
        <v>14</v>
      </c>
      <c r="E882" s="13" t="s">
        <v>219</v>
      </c>
      <c r="F882" s="13" t="s">
        <v>32</v>
      </c>
      <c r="G882" s="12">
        <v>51.8932</v>
      </c>
      <c r="H882" s="12" t="s">
        <v>17</v>
      </c>
      <c r="I882" s="12" t="s">
        <v>1022</v>
      </c>
    </row>
    <row r="883" s="2" customFormat="1" ht="90" customHeight="1" spans="1:9">
      <c r="A883" s="12" t="s">
        <v>1018</v>
      </c>
      <c r="B883" s="12" t="s">
        <v>1018</v>
      </c>
      <c r="C883" s="12" t="s">
        <v>1041</v>
      </c>
      <c r="D883" s="12" t="s">
        <v>14</v>
      </c>
      <c r="E883" s="13" t="s">
        <v>219</v>
      </c>
      <c r="F883" s="13" t="s">
        <v>32</v>
      </c>
      <c r="G883" s="14">
        <v>18.512</v>
      </c>
      <c r="H883" s="12" t="s">
        <v>17</v>
      </c>
      <c r="I883" s="12" t="s">
        <v>1022</v>
      </c>
    </row>
    <row r="884" s="2" customFormat="1" ht="90" customHeight="1" spans="1:9">
      <c r="A884" s="12" t="s">
        <v>1018</v>
      </c>
      <c r="B884" s="12" t="s">
        <v>1018</v>
      </c>
      <c r="C884" s="12" t="s">
        <v>1042</v>
      </c>
      <c r="D884" s="12" t="s">
        <v>14</v>
      </c>
      <c r="E884" s="13" t="s">
        <v>219</v>
      </c>
      <c r="F884" s="13" t="s">
        <v>32</v>
      </c>
      <c r="G884" s="14">
        <v>41.55</v>
      </c>
      <c r="H884" s="12" t="s">
        <v>17</v>
      </c>
      <c r="I884" s="12" t="s">
        <v>1022</v>
      </c>
    </row>
    <row r="885" s="2" customFormat="1" ht="90" customHeight="1" spans="1:9">
      <c r="A885" s="12" t="s">
        <v>1018</v>
      </c>
      <c r="B885" s="12" t="s">
        <v>1018</v>
      </c>
      <c r="C885" s="12" t="s">
        <v>1033</v>
      </c>
      <c r="D885" s="12" t="s">
        <v>14</v>
      </c>
      <c r="E885" s="13" t="s">
        <v>219</v>
      </c>
      <c r="F885" s="13" t="s">
        <v>32</v>
      </c>
      <c r="G885" s="14">
        <v>30</v>
      </c>
      <c r="H885" s="12" t="s">
        <v>17</v>
      </c>
      <c r="I885" s="12" t="s">
        <v>1022</v>
      </c>
    </row>
    <row r="886" s="2" customFormat="1" ht="90" customHeight="1" spans="1:9">
      <c r="A886" s="12" t="s">
        <v>1018</v>
      </c>
      <c r="B886" s="12" t="s">
        <v>1018</v>
      </c>
      <c r="C886" s="12" t="s">
        <v>1043</v>
      </c>
      <c r="D886" s="12" t="s">
        <v>14</v>
      </c>
      <c r="E886" s="13" t="s">
        <v>219</v>
      </c>
      <c r="F886" s="13" t="s">
        <v>32</v>
      </c>
      <c r="G886" s="14">
        <v>8</v>
      </c>
      <c r="H886" s="12" t="s">
        <v>17</v>
      </c>
      <c r="I886" s="12" t="s">
        <v>1022</v>
      </c>
    </row>
    <row r="887" s="2" customFormat="1" ht="90" customHeight="1" spans="1:9">
      <c r="A887" s="12" t="s">
        <v>1018</v>
      </c>
      <c r="B887" s="12" t="s">
        <v>1018</v>
      </c>
      <c r="C887" s="12" t="s">
        <v>1044</v>
      </c>
      <c r="D887" s="12" t="s">
        <v>14</v>
      </c>
      <c r="E887" s="13" t="s">
        <v>219</v>
      </c>
      <c r="F887" s="13" t="s">
        <v>32</v>
      </c>
      <c r="G887" s="12">
        <v>39.2022</v>
      </c>
      <c r="H887" s="12" t="s">
        <v>17</v>
      </c>
      <c r="I887" s="12" t="s">
        <v>1022</v>
      </c>
    </row>
    <row r="888" s="2" customFormat="1" ht="90" customHeight="1" spans="1:9">
      <c r="A888" s="12" t="s">
        <v>1018</v>
      </c>
      <c r="B888" s="12" t="s">
        <v>1018</v>
      </c>
      <c r="C888" s="12" t="s">
        <v>1045</v>
      </c>
      <c r="D888" s="12" t="s">
        <v>14</v>
      </c>
      <c r="E888" s="13" t="s">
        <v>219</v>
      </c>
      <c r="F888" s="13" t="s">
        <v>32</v>
      </c>
      <c r="G888" s="12">
        <v>4.5</v>
      </c>
      <c r="H888" s="12" t="s">
        <v>17</v>
      </c>
      <c r="I888" s="12" t="s">
        <v>1022</v>
      </c>
    </row>
    <row r="889" s="2" customFormat="1" ht="90" customHeight="1" spans="1:9">
      <c r="A889" s="12" t="s">
        <v>1018</v>
      </c>
      <c r="B889" s="12" t="s">
        <v>1018</v>
      </c>
      <c r="C889" s="12" t="s">
        <v>1046</v>
      </c>
      <c r="D889" s="12" t="s">
        <v>14</v>
      </c>
      <c r="E889" s="13" t="s">
        <v>219</v>
      </c>
      <c r="F889" s="13" t="s">
        <v>32</v>
      </c>
      <c r="G889" s="12">
        <v>6</v>
      </c>
      <c r="H889" s="12" t="s">
        <v>17</v>
      </c>
      <c r="I889" s="12" t="s">
        <v>1022</v>
      </c>
    </row>
    <row r="890" s="2" customFormat="1" ht="90" customHeight="1" spans="1:9">
      <c r="A890" s="12" t="s">
        <v>1018</v>
      </c>
      <c r="B890" s="12" t="s">
        <v>1018</v>
      </c>
      <c r="C890" s="12" t="s">
        <v>1047</v>
      </c>
      <c r="D890" s="12" t="s">
        <v>14</v>
      </c>
      <c r="E890" s="13" t="s">
        <v>219</v>
      </c>
      <c r="F890" s="13" t="s">
        <v>32</v>
      </c>
      <c r="G890" s="12">
        <v>20</v>
      </c>
      <c r="H890" s="12" t="s">
        <v>17</v>
      </c>
      <c r="I890" s="12" t="s">
        <v>1022</v>
      </c>
    </row>
    <row r="891" s="2" customFormat="1" ht="90" customHeight="1" spans="1:9">
      <c r="A891" s="12" t="s">
        <v>1018</v>
      </c>
      <c r="B891" s="12" t="s">
        <v>1018</v>
      </c>
      <c r="C891" s="12" t="s">
        <v>1048</v>
      </c>
      <c r="D891" s="12" t="s">
        <v>14</v>
      </c>
      <c r="E891" s="13" t="s">
        <v>219</v>
      </c>
      <c r="F891" s="13" t="s">
        <v>32</v>
      </c>
      <c r="G891" s="12">
        <v>33</v>
      </c>
      <c r="H891" s="12" t="s">
        <v>17</v>
      </c>
      <c r="I891" s="12" t="s">
        <v>1022</v>
      </c>
    </row>
    <row r="892" s="2" customFormat="1" ht="90" customHeight="1" spans="1:9">
      <c r="A892" s="12" t="s">
        <v>1018</v>
      </c>
      <c r="B892" s="12" t="s">
        <v>1018</v>
      </c>
      <c r="C892" s="12" t="s">
        <v>1049</v>
      </c>
      <c r="D892" s="12" t="s">
        <v>14</v>
      </c>
      <c r="E892" s="13" t="s">
        <v>219</v>
      </c>
      <c r="F892" s="13" t="s">
        <v>32</v>
      </c>
      <c r="G892" s="14">
        <v>375.94184</v>
      </c>
      <c r="H892" s="12" t="s">
        <v>17</v>
      </c>
      <c r="I892" s="12" t="s">
        <v>1022</v>
      </c>
    </row>
    <row r="893" s="2" customFormat="1" ht="90" customHeight="1" spans="1:9">
      <c r="A893" s="12" t="s">
        <v>1018</v>
      </c>
      <c r="B893" s="12" t="s">
        <v>1018</v>
      </c>
      <c r="C893" s="12" t="s">
        <v>1050</v>
      </c>
      <c r="D893" s="12" t="s">
        <v>14</v>
      </c>
      <c r="E893" s="15" t="s">
        <v>1026</v>
      </c>
      <c r="F893" s="13" t="s">
        <v>32</v>
      </c>
      <c r="G893" s="12">
        <v>63.85</v>
      </c>
      <c r="H893" s="12" t="s">
        <v>17</v>
      </c>
      <c r="I893" s="12" t="s">
        <v>1022</v>
      </c>
    </row>
    <row r="894" s="2" customFormat="1" ht="90" customHeight="1" spans="1:9">
      <c r="A894" s="12" t="s">
        <v>1018</v>
      </c>
      <c r="B894" s="12" t="s">
        <v>1018</v>
      </c>
      <c r="C894" s="12" t="s">
        <v>1051</v>
      </c>
      <c r="D894" s="12" t="s">
        <v>14</v>
      </c>
      <c r="E894" s="13" t="s">
        <v>219</v>
      </c>
      <c r="F894" s="13" t="s">
        <v>32</v>
      </c>
      <c r="G894" s="12">
        <v>217.66</v>
      </c>
      <c r="H894" s="12" t="s">
        <v>17</v>
      </c>
      <c r="I894" s="12" t="s">
        <v>1022</v>
      </c>
    </row>
    <row r="895" s="2" customFormat="1" ht="90" customHeight="1" spans="1:9">
      <c r="A895" s="12" t="s">
        <v>1018</v>
      </c>
      <c r="B895" s="12" t="s">
        <v>1018</v>
      </c>
      <c r="C895" s="12" t="s">
        <v>1052</v>
      </c>
      <c r="D895" s="12" t="s">
        <v>14</v>
      </c>
      <c r="E895" s="13" t="s">
        <v>219</v>
      </c>
      <c r="F895" s="13" t="s">
        <v>32</v>
      </c>
      <c r="G895" s="12">
        <v>291.7846</v>
      </c>
      <c r="H895" s="12" t="s">
        <v>17</v>
      </c>
      <c r="I895" s="12" t="s">
        <v>1022</v>
      </c>
    </row>
    <row r="896" s="2" customFormat="1" ht="90" customHeight="1" spans="1:9">
      <c r="A896" s="12" t="s">
        <v>1018</v>
      </c>
      <c r="B896" s="12" t="s">
        <v>1018</v>
      </c>
      <c r="C896" s="12" t="s">
        <v>1053</v>
      </c>
      <c r="D896" s="12" t="s">
        <v>14</v>
      </c>
      <c r="E896" s="13" t="s">
        <v>219</v>
      </c>
      <c r="F896" s="13" t="s">
        <v>32</v>
      </c>
      <c r="G896" s="12">
        <v>119.1219</v>
      </c>
      <c r="H896" s="12" t="s">
        <v>17</v>
      </c>
      <c r="I896" s="12" t="s">
        <v>1022</v>
      </c>
    </row>
    <row r="897" s="2" customFormat="1" ht="90" customHeight="1" spans="1:9">
      <c r="A897" s="12" t="s">
        <v>1018</v>
      </c>
      <c r="B897" s="12" t="s">
        <v>1054</v>
      </c>
      <c r="C897" s="12" t="s">
        <v>1055</v>
      </c>
      <c r="D897" s="12" t="s">
        <v>14</v>
      </c>
      <c r="E897" s="13" t="s">
        <v>1056</v>
      </c>
      <c r="F897" s="12" t="s">
        <v>491</v>
      </c>
      <c r="G897" s="12">
        <v>350.6</v>
      </c>
      <c r="H897" s="12" t="s">
        <v>17</v>
      </c>
      <c r="I897" s="12" t="s">
        <v>1022</v>
      </c>
    </row>
    <row r="898" s="2" customFormat="1" ht="90" customHeight="1" spans="1:9">
      <c r="A898" s="12" t="s">
        <v>1018</v>
      </c>
      <c r="B898" s="12" t="s">
        <v>1054</v>
      </c>
      <c r="C898" s="12" t="s">
        <v>1057</v>
      </c>
      <c r="D898" s="12" t="s">
        <v>14</v>
      </c>
      <c r="E898" s="15" t="s">
        <v>1026</v>
      </c>
      <c r="F898" s="12" t="s">
        <v>1027</v>
      </c>
      <c r="G898" s="12">
        <v>120</v>
      </c>
      <c r="H898" s="12" t="s">
        <v>17</v>
      </c>
      <c r="I898" s="12" t="s">
        <v>1022</v>
      </c>
    </row>
    <row r="899" s="2" customFormat="1" ht="90" customHeight="1" spans="1:9">
      <c r="A899" s="12" t="s">
        <v>1018</v>
      </c>
      <c r="B899" s="12" t="s">
        <v>1054</v>
      </c>
      <c r="C899" s="12" t="s">
        <v>1058</v>
      </c>
      <c r="D899" s="12" t="s">
        <v>14</v>
      </c>
      <c r="E899" s="15" t="s">
        <v>1059</v>
      </c>
      <c r="F899" s="12" t="s">
        <v>1060</v>
      </c>
      <c r="G899" s="12">
        <v>40</v>
      </c>
      <c r="H899" s="12" t="s">
        <v>17</v>
      </c>
      <c r="I899" s="12" t="s">
        <v>1022</v>
      </c>
    </row>
    <row r="900" s="2" customFormat="1" ht="90" customHeight="1" spans="1:9">
      <c r="A900" s="12" t="s">
        <v>1061</v>
      </c>
      <c r="B900" s="12" t="s">
        <v>1062</v>
      </c>
      <c r="C900" s="12" t="s">
        <v>1063</v>
      </c>
      <c r="D900" s="12" t="s">
        <v>14</v>
      </c>
      <c r="E900" s="10" t="s">
        <v>112</v>
      </c>
      <c r="F900" s="10" t="s">
        <v>396</v>
      </c>
      <c r="G900" s="14">
        <v>195.6876</v>
      </c>
      <c r="H900" s="12" t="s">
        <v>17</v>
      </c>
      <c r="I900" s="12" t="s">
        <v>1064</v>
      </c>
    </row>
    <row r="901" s="2" customFormat="1" ht="90" customHeight="1" spans="1:9">
      <c r="A901" s="12" t="s">
        <v>1061</v>
      </c>
      <c r="B901" s="12" t="s">
        <v>1062</v>
      </c>
      <c r="C901" s="12" t="s">
        <v>1065</v>
      </c>
      <c r="D901" s="12" t="s">
        <v>14</v>
      </c>
      <c r="E901" s="10" t="s">
        <v>1066</v>
      </c>
      <c r="F901" s="10" t="s">
        <v>53</v>
      </c>
      <c r="G901" s="14">
        <v>88.2</v>
      </c>
      <c r="H901" s="12" t="s">
        <v>17</v>
      </c>
      <c r="I901" s="12" t="s">
        <v>1064</v>
      </c>
    </row>
    <row r="902" s="2" customFormat="1" ht="90" customHeight="1" spans="1:9">
      <c r="A902" s="12" t="s">
        <v>1061</v>
      </c>
      <c r="B902" s="12" t="s">
        <v>1062</v>
      </c>
      <c r="C902" s="12" t="s">
        <v>1067</v>
      </c>
      <c r="D902" s="12" t="s">
        <v>14</v>
      </c>
      <c r="E902" s="10" t="s">
        <v>1066</v>
      </c>
      <c r="F902" s="12" t="s">
        <v>53</v>
      </c>
      <c r="G902" s="14">
        <v>56</v>
      </c>
      <c r="H902" s="12" t="s">
        <v>17</v>
      </c>
      <c r="I902" s="12" t="s">
        <v>1064</v>
      </c>
    </row>
    <row r="903" s="2" customFormat="1" ht="90" customHeight="1" spans="1:9">
      <c r="A903" s="12" t="s">
        <v>1061</v>
      </c>
      <c r="B903" s="12" t="s">
        <v>1062</v>
      </c>
      <c r="C903" s="12" t="s">
        <v>1068</v>
      </c>
      <c r="D903" s="12" t="s">
        <v>14</v>
      </c>
      <c r="E903" s="10" t="s">
        <v>1066</v>
      </c>
      <c r="F903" s="10" t="s">
        <v>53</v>
      </c>
      <c r="G903" s="14">
        <v>51.1</v>
      </c>
      <c r="H903" s="12" t="s">
        <v>17</v>
      </c>
      <c r="I903" s="12" t="s">
        <v>1064</v>
      </c>
    </row>
    <row r="904" s="2" customFormat="1" ht="90" customHeight="1" spans="1:9">
      <c r="A904" s="12" t="s">
        <v>1061</v>
      </c>
      <c r="B904" s="12" t="s">
        <v>1062</v>
      </c>
      <c r="C904" s="12" t="s">
        <v>1069</v>
      </c>
      <c r="D904" s="12" t="s">
        <v>14</v>
      </c>
      <c r="E904" s="10" t="s">
        <v>1066</v>
      </c>
      <c r="F904" s="12" t="s">
        <v>396</v>
      </c>
      <c r="G904" s="14">
        <v>11.1086</v>
      </c>
      <c r="H904" s="12" t="s">
        <v>17</v>
      </c>
      <c r="I904" s="12" t="s">
        <v>1064</v>
      </c>
    </row>
    <row r="905" s="2" customFormat="1" ht="90" customHeight="1" spans="1:9">
      <c r="A905" s="12" t="s">
        <v>1061</v>
      </c>
      <c r="B905" s="12" t="s">
        <v>1062</v>
      </c>
      <c r="C905" s="12" t="s">
        <v>1070</v>
      </c>
      <c r="D905" s="12" t="s">
        <v>14</v>
      </c>
      <c r="E905" s="10" t="s">
        <v>1066</v>
      </c>
      <c r="F905" s="12" t="s">
        <v>396</v>
      </c>
      <c r="G905" s="14">
        <v>3.84</v>
      </c>
      <c r="H905" s="12" t="s">
        <v>17</v>
      </c>
      <c r="I905" s="12" t="s">
        <v>1064</v>
      </c>
    </row>
    <row r="906" s="2" customFormat="1" ht="90" customHeight="1" spans="1:9">
      <c r="A906" s="12" t="s">
        <v>1061</v>
      </c>
      <c r="B906" s="12" t="s">
        <v>1062</v>
      </c>
      <c r="C906" s="12" t="s">
        <v>1071</v>
      </c>
      <c r="D906" s="12" t="s">
        <v>14</v>
      </c>
      <c r="E906" s="10" t="s">
        <v>1066</v>
      </c>
      <c r="F906" s="12" t="s">
        <v>491</v>
      </c>
      <c r="G906" s="14">
        <v>22.497745</v>
      </c>
      <c r="H906" s="12" t="s">
        <v>17</v>
      </c>
      <c r="I906" s="12" t="s">
        <v>1064</v>
      </c>
    </row>
    <row r="907" s="2" customFormat="1" ht="90" customHeight="1" spans="1:9">
      <c r="A907" s="12" t="s">
        <v>1061</v>
      </c>
      <c r="B907" s="12" t="s">
        <v>1062</v>
      </c>
      <c r="C907" s="12" t="s">
        <v>1072</v>
      </c>
      <c r="D907" s="12" t="s">
        <v>14</v>
      </c>
      <c r="E907" s="10" t="s">
        <v>1066</v>
      </c>
      <c r="F907" s="12" t="s">
        <v>396</v>
      </c>
      <c r="G907" s="14">
        <v>9.6</v>
      </c>
      <c r="H907" s="12" t="s">
        <v>17</v>
      </c>
      <c r="I907" s="12" t="s">
        <v>1064</v>
      </c>
    </row>
    <row r="908" s="2" customFormat="1" ht="90" customHeight="1" spans="1:9">
      <c r="A908" s="12" t="s">
        <v>1061</v>
      </c>
      <c r="B908" s="12" t="s">
        <v>1062</v>
      </c>
      <c r="C908" s="12" t="s">
        <v>1073</v>
      </c>
      <c r="D908" s="12" t="s">
        <v>14</v>
      </c>
      <c r="E908" s="10" t="s">
        <v>1066</v>
      </c>
      <c r="F908" s="12" t="s">
        <v>53</v>
      </c>
      <c r="G908" s="14">
        <v>18.76</v>
      </c>
      <c r="H908" s="12" t="s">
        <v>17</v>
      </c>
      <c r="I908" s="12" t="s">
        <v>1064</v>
      </c>
    </row>
    <row r="909" s="2" customFormat="1" ht="90" customHeight="1" spans="1:9">
      <c r="A909" s="12" t="s">
        <v>1061</v>
      </c>
      <c r="B909" s="12" t="s">
        <v>1062</v>
      </c>
      <c r="C909" s="12" t="s">
        <v>1074</v>
      </c>
      <c r="D909" s="12" t="s">
        <v>14</v>
      </c>
      <c r="E909" s="10" t="s">
        <v>1066</v>
      </c>
      <c r="F909" s="12" t="s">
        <v>396</v>
      </c>
      <c r="G909" s="14">
        <v>7.0456</v>
      </c>
      <c r="H909" s="12" t="s">
        <v>17</v>
      </c>
      <c r="I909" s="12" t="s">
        <v>1064</v>
      </c>
    </row>
    <row r="910" s="2" customFormat="1" ht="90" customHeight="1" spans="1:9">
      <c r="A910" s="12" t="s">
        <v>1061</v>
      </c>
      <c r="B910" s="12" t="s">
        <v>1062</v>
      </c>
      <c r="C910" s="12" t="s">
        <v>1075</v>
      </c>
      <c r="D910" s="12" t="s">
        <v>14</v>
      </c>
      <c r="E910" s="10" t="s">
        <v>1066</v>
      </c>
      <c r="F910" s="12" t="s">
        <v>53</v>
      </c>
      <c r="G910" s="14">
        <v>8.6</v>
      </c>
      <c r="H910" s="12" t="s">
        <v>17</v>
      </c>
      <c r="I910" s="12" t="s">
        <v>1064</v>
      </c>
    </row>
    <row r="911" s="2" customFormat="1" ht="90" customHeight="1" spans="1:9">
      <c r="A911" s="12" t="s">
        <v>1061</v>
      </c>
      <c r="B911" s="12" t="s">
        <v>1062</v>
      </c>
      <c r="C911" s="12" t="s">
        <v>1076</v>
      </c>
      <c r="D911" s="12" t="s">
        <v>14</v>
      </c>
      <c r="E911" s="10" t="s">
        <v>1066</v>
      </c>
      <c r="F911" s="12" t="s">
        <v>396</v>
      </c>
      <c r="G911" s="14">
        <v>35</v>
      </c>
      <c r="H911" s="12" t="s">
        <v>17</v>
      </c>
      <c r="I911" s="12" t="s">
        <v>1064</v>
      </c>
    </row>
    <row r="912" s="2" customFormat="1" ht="90" customHeight="1" spans="1:9">
      <c r="A912" s="12" t="s">
        <v>1061</v>
      </c>
      <c r="B912" s="12" t="s">
        <v>1062</v>
      </c>
      <c r="C912" s="12" t="s">
        <v>1077</v>
      </c>
      <c r="D912" s="12" t="s">
        <v>14</v>
      </c>
      <c r="E912" s="10" t="s">
        <v>1066</v>
      </c>
      <c r="F912" s="12" t="s">
        <v>491</v>
      </c>
      <c r="G912" s="14">
        <v>23.5</v>
      </c>
      <c r="H912" s="12" t="s">
        <v>17</v>
      </c>
      <c r="I912" s="12" t="s">
        <v>1064</v>
      </c>
    </row>
    <row r="913" s="2" customFormat="1" ht="90" customHeight="1" spans="1:9">
      <c r="A913" s="12" t="s">
        <v>1061</v>
      </c>
      <c r="B913" s="12" t="s">
        <v>751</v>
      </c>
      <c r="C913" s="12" t="s">
        <v>1077</v>
      </c>
      <c r="D913" s="12" t="s">
        <v>14</v>
      </c>
      <c r="E913" s="10" t="s">
        <v>1066</v>
      </c>
      <c r="F913" s="12" t="s">
        <v>491</v>
      </c>
      <c r="G913" s="14">
        <v>5</v>
      </c>
      <c r="H913" s="12" t="s">
        <v>17</v>
      </c>
      <c r="I913" s="12" t="s">
        <v>1064</v>
      </c>
    </row>
    <row r="914" s="2" customFormat="1" ht="90" customHeight="1" spans="1:9">
      <c r="A914" s="12" t="s">
        <v>1061</v>
      </c>
      <c r="B914" s="12" t="s">
        <v>597</v>
      </c>
      <c r="C914" s="12" t="s">
        <v>1077</v>
      </c>
      <c r="D914" s="12" t="s">
        <v>14</v>
      </c>
      <c r="E914" s="10" t="s">
        <v>1066</v>
      </c>
      <c r="F914" s="12" t="s">
        <v>491</v>
      </c>
      <c r="G914" s="14">
        <v>10</v>
      </c>
      <c r="H914" s="12" t="s">
        <v>17</v>
      </c>
      <c r="I914" s="12" t="s">
        <v>1064</v>
      </c>
    </row>
    <row r="915" s="2" customFormat="1" ht="90" customHeight="1" spans="1:9">
      <c r="A915" s="12" t="s">
        <v>1061</v>
      </c>
      <c r="B915" s="12" t="s">
        <v>1078</v>
      </c>
      <c r="C915" s="12" t="s">
        <v>1077</v>
      </c>
      <c r="D915" s="12" t="s">
        <v>14</v>
      </c>
      <c r="E915" s="10" t="s">
        <v>1066</v>
      </c>
      <c r="F915" s="12" t="s">
        <v>491</v>
      </c>
      <c r="G915" s="14">
        <v>11.5</v>
      </c>
      <c r="H915" s="12" t="s">
        <v>17</v>
      </c>
      <c r="I915" s="12" t="s">
        <v>1064</v>
      </c>
    </row>
    <row r="916" s="2" customFormat="1" ht="90" customHeight="1" spans="1:9">
      <c r="A916" s="12" t="s">
        <v>1061</v>
      </c>
      <c r="B916" s="12" t="s">
        <v>1078</v>
      </c>
      <c r="C916" s="12" t="s">
        <v>1079</v>
      </c>
      <c r="D916" s="12" t="s">
        <v>14</v>
      </c>
      <c r="E916" s="10" t="s">
        <v>1080</v>
      </c>
      <c r="F916" s="10" t="s">
        <v>32</v>
      </c>
      <c r="G916" s="14">
        <v>27.8484</v>
      </c>
      <c r="H916" s="12" t="s">
        <v>17</v>
      </c>
      <c r="I916" s="12" t="s">
        <v>1064</v>
      </c>
    </row>
    <row r="917" s="2" customFormat="1" ht="90" customHeight="1" spans="1:9">
      <c r="A917" s="12" t="s">
        <v>1061</v>
      </c>
      <c r="B917" s="12" t="s">
        <v>1078</v>
      </c>
      <c r="C917" s="12" t="s">
        <v>1081</v>
      </c>
      <c r="D917" s="12" t="s">
        <v>14</v>
      </c>
      <c r="E917" s="10" t="s">
        <v>1082</v>
      </c>
      <c r="F917" s="12" t="s">
        <v>214</v>
      </c>
      <c r="G917" s="14">
        <v>99.96</v>
      </c>
      <c r="H917" s="12" t="s">
        <v>17</v>
      </c>
      <c r="I917" s="12" t="s">
        <v>1064</v>
      </c>
    </row>
    <row r="918" s="2" customFormat="1" ht="90" customHeight="1" spans="1:9">
      <c r="A918" s="12" t="s">
        <v>1061</v>
      </c>
      <c r="B918" s="12" t="s">
        <v>1078</v>
      </c>
      <c r="C918" s="12" t="s">
        <v>1083</v>
      </c>
      <c r="D918" s="12" t="s">
        <v>14</v>
      </c>
      <c r="E918" s="10" t="s">
        <v>112</v>
      </c>
      <c r="F918" s="12" t="s">
        <v>491</v>
      </c>
      <c r="G918" s="14">
        <v>320.892</v>
      </c>
      <c r="H918" s="12" t="s">
        <v>17</v>
      </c>
      <c r="I918" s="12" t="s">
        <v>1064</v>
      </c>
    </row>
    <row r="919" s="2" customFormat="1" ht="90" customHeight="1" spans="1:9">
      <c r="A919" s="12" t="s">
        <v>1061</v>
      </c>
      <c r="B919" s="12" t="s">
        <v>1078</v>
      </c>
      <c r="C919" s="12" t="s">
        <v>1084</v>
      </c>
      <c r="D919" s="12" t="s">
        <v>14</v>
      </c>
      <c r="E919" s="10" t="s">
        <v>112</v>
      </c>
      <c r="F919" s="12" t="s">
        <v>329</v>
      </c>
      <c r="G919" s="14">
        <v>100</v>
      </c>
      <c r="H919" s="12" t="s">
        <v>17</v>
      </c>
      <c r="I919" s="12" t="s">
        <v>1064</v>
      </c>
    </row>
    <row r="920" s="2" customFormat="1" ht="90" customHeight="1" spans="1:9">
      <c r="A920" s="12" t="s">
        <v>1061</v>
      </c>
      <c r="B920" s="12" t="s">
        <v>1078</v>
      </c>
      <c r="C920" s="12" t="s">
        <v>1085</v>
      </c>
      <c r="D920" s="12" t="s">
        <v>14</v>
      </c>
      <c r="E920" s="10" t="s">
        <v>112</v>
      </c>
      <c r="F920" s="10" t="s">
        <v>396</v>
      </c>
      <c r="G920" s="14">
        <v>8.0875</v>
      </c>
      <c r="H920" s="12" t="s">
        <v>17</v>
      </c>
      <c r="I920" s="12" t="s">
        <v>1064</v>
      </c>
    </row>
    <row r="921" s="2" customFormat="1" ht="90" customHeight="1" spans="1:9">
      <c r="A921" s="12" t="s">
        <v>1061</v>
      </c>
      <c r="B921" s="12" t="s">
        <v>1078</v>
      </c>
      <c r="C921" s="12" t="s">
        <v>1086</v>
      </c>
      <c r="D921" s="12" t="s">
        <v>14</v>
      </c>
      <c r="E921" s="10" t="s">
        <v>112</v>
      </c>
      <c r="F921" s="10" t="s">
        <v>491</v>
      </c>
      <c r="G921" s="14">
        <v>280.848</v>
      </c>
      <c r="H921" s="12" t="s">
        <v>17</v>
      </c>
      <c r="I921" s="12" t="s">
        <v>1064</v>
      </c>
    </row>
    <row r="922" s="2" customFormat="1" ht="90" customHeight="1" spans="1:9">
      <c r="A922" s="12" t="s">
        <v>1061</v>
      </c>
      <c r="B922" s="12" t="s">
        <v>1078</v>
      </c>
      <c r="C922" s="12" t="s">
        <v>1087</v>
      </c>
      <c r="D922" s="12" t="s">
        <v>14</v>
      </c>
      <c r="E922" s="10" t="s">
        <v>112</v>
      </c>
      <c r="F922" s="12" t="s">
        <v>214</v>
      </c>
      <c r="G922" s="14">
        <v>25.11</v>
      </c>
      <c r="H922" s="12" t="s">
        <v>17</v>
      </c>
      <c r="I922" s="12" t="s">
        <v>1064</v>
      </c>
    </row>
    <row r="923" s="2" customFormat="1" ht="90" customHeight="1" spans="1:9">
      <c r="A923" s="12" t="s">
        <v>1061</v>
      </c>
      <c r="B923" s="12" t="s">
        <v>1078</v>
      </c>
      <c r="C923" s="12" t="s">
        <v>1088</v>
      </c>
      <c r="D923" s="12" t="s">
        <v>14</v>
      </c>
      <c r="E923" s="10" t="s">
        <v>112</v>
      </c>
      <c r="F923" s="12" t="s">
        <v>254</v>
      </c>
      <c r="G923" s="14">
        <v>26.25</v>
      </c>
      <c r="H923" s="12" t="s">
        <v>17</v>
      </c>
      <c r="I923" s="12" t="s">
        <v>1064</v>
      </c>
    </row>
    <row r="924" s="2" customFormat="1" ht="90" customHeight="1" spans="1:9">
      <c r="A924" s="12" t="s">
        <v>1061</v>
      </c>
      <c r="B924" s="12" t="s">
        <v>1078</v>
      </c>
      <c r="C924" s="12" t="s">
        <v>1089</v>
      </c>
      <c r="D924" s="12" t="s">
        <v>14</v>
      </c>
      <c r="E924" s="10" t="s">
        <v>1082</v>
      </c>
      <c r="F924" s="10" t="s">
        <v>32</v>
      </c>
      <c r="G924" s="14">
        <v>37.6376</v>
      </c>
      <c r="H924" s="12" t="s">
        <v>17</v>
      </c>
      <c r="I924" s="12" t="s">
        <v>1064</v>
      </c>
    </row>
    <row r="925" s="2" customFormat="1" ht="90" customHeight="1" spans="1:9">
      <c r="A925" s="12" t="s">
        <v>1090</v>
      </c>
      <c r="B925" s="12" t="s">
        <v>1091</v>
      </c>
      <c r="C925" s="12" t="s">
        <v>1092</v>
      </c>
      <c r="D925" s="12" t="s">
        <v>14</v>
      </c>
      <c r="E925" s="10" t="s">
        <v>1093</v>
      </c>
      <c r="F925" s="13" t="s">
        <v>53</v>
      </c>
      <c r="G925" s="12">
        <v>29.8</v>
      </c>
      <c r="H925" s="12" t="s">
        <v>17</v>
      </c>
      <c r="I925" s="12" t="s">
        <v>1094</v>
      </c>
    </row>
    <row r="926" s="2" customFormat="1" ht="90" customHeight="1" spans="1:9">
      <c r="A926" s="12" t="s">
        <v>1090</v>
      </c>
      <c r="B926" s="12" t="s">
        <v>1091</v>
      </c>
      <c r="C926" s="12" t="s">
        <v>1095</v>
      </c>
      <c r="D926" s="12" t="s">
        <v>14</v>
      </c>
      <c r="E926" s="10" t="s">
        <v>1093</v>
      </c>
      <c r="F926" s="13" t="s">
        <v>53</v>
      </c>
      <c r="G926" s="12">
        <v>86</v>
      </c>
      <c r="H926" s="12" t="s">
        <v>17</v>
      </c>
      <c r="I926" s="12" t="s">
        <v>1094</v>
      </c>
    </row>
    <row r="927" s="2" customFormat="1" ht="90" customHeight="1" spans="1:9">
      <c r="A927" s="12" t="s">
        <v>1090</v>
      </c>
      <c r="B927" s="12" t="s">
        <v>1091</v>
      </c>
      <c r="C927" s="12" t="s">
        <v>1096</v>
      </c>
      <c r="D927" s="12" t="s">
        <v>14</v>
      </c>
      <c r="E927" s="10" t="s">
        <v>1097</v>
      </c>
      <c r="F927" s="13" t="s">
        <v>53</v>
      </c>
      <c r="G927" s="12">
        <v>200</v>
      </c>
      <c r="H927" s="12" t="s">
        <v>17</v>
      </c>
      <c r="I927" s="12" t="s">
        <v>1094</v>
      </c>
    </row>
    <row r="928" s="2" customFormat="1" ht="90" customHeight="1" spans="1:9">
      <c r="A928" s="12" t="s">
        <v>1090</v>
      </c>
      <c r="B928" s="12" t="s">
        <v>1091</v>
      </c>
      <c r="C928" s="12" t="s">
        <v>1098</v>
      </c>
      <c r="D928" s="12" t="s">
        <v>14</v>
      </c>
      <c r="E928" s="10" t="s">
        <v>1097</v>
      </c>
      <c r="F928" s="13" t="s">
        <v>53</v>
      </c>
      <c r="G928" s="12">
        <v>50</v>
      </c>
      <c r="H928" s="12" t="s">
        <v>17</v>
      </c>
      <c r="I928" s="12" t="s">
        <v>1094</v>
      </c>
    </row>
    <row r="929" s="2" customFormat="1" ht="90" customHeight="1" spans="1:9">
      <c r="A929" s="12" t="s">
        <v>1090</v>
      </c>
      <c r="B929" s="12" t="s">
        <v>1091</v>
      </c>
      <c r="C929" s="12" t="s">
        <v>1099</v>
      </c>
      <c r="D929" s="12" t="s">
        <v>14</v>
      </c>
      <c r="E929" s="10" t="s">
        <v>1097</v>
      </c>
      <c r="F929" s="13" t="s">
        <v>53</v>
      </c>
      <c r="G929" s="12">
        <v>50</v>
      </c>
      <c r="H929" s="12" t="s">
        <v>17</v>
      </c>
      <c r="I929" s="12" t="s">
        <v>1094</v>
      </c>
    </row>
    <row r="930" s="2" customFormat="1" ht="90" customHeight="1" spans="1:9">
      <c r="A930" s="12" t="s">
        <v>1090</v>
      </c>
      <c r="B930" s="12" t="s">
        <v>1091</v>
      </c>
      <c r="C930" s="12" t="s">
        <v>1100</v>
      </c>
      <c r="D930" s="12" t="s">
        <v>14</v>
      </c>
      <c r="E930" s="10" t="s">
        <v>1097</v>
      </c>
      <c r="F930" s="13" t="s">
        <v>16</v>
      </c>
      <c r="G930" s="12">
        <f>450-400</f>
        <v>50</v>
      </c>
      <c r="H930" s="12" t="s">
        <v>17</v>
      </c>
      <c r="I930" s="12" t="s">
        <v>1094</v>
      </c>
    </row>
    <row r="931" s="2" customFormat="1" ht="90" customHeight="1" spans="1:9">
      <c r="A931" s="12" t="s">
        <v>1090</v>
      </c>
      <c r="B931" s="12" t="s">
        <v>1091</v>
      </c>
      <c r="C931" s="12" t="s">
        <v>1101</v>
      </c>
      <c r="D931" s="12" t="s">
        <v>14</v>
      </c>
      <c r="E931" s="10" t="s">
        <v>1097</v>
      </c>
      <c r="F931" s="13" t="s">
        <v>53</v>
      </c>
      <c r="G931" s="12">
        <v>65</v>
      </c>
      <c r="H931" s="12" t="s">
        <v>17</v>
      </c>
      <c r="I931" s="12" t="s">
        <v>1094</v>
      </c>
    </row>
    <row r="932" s="2" customFormat="1" ht="90" customHeight="1" spans="1:9">
      <c r="A932" s="12" t="s">
        <v>1090</v>
      </c>
      <c r="B932" s="12" t="s">
        <v>1091</v>
      </c>
      <c r="C932" s="12" t="s">
        <v>1102</v>
      </c>
      <c r="D932" s="12" t="s">
        <v>14</v>
      </c>
      <c r="E932" s="10" t="s">
        <v>1097</v>
      </c>
      <c r="F932" s="13" t="s">
        <v>53</v>
      </c>
      <c r="G932" s="12">
        <v>60</v>
      </c>
      <c r="H932" s="12" t="s">
        <v>17</v>
      </c>
      <c r="I932" s="12" t="s">
        <v>1094</v>
      </c>
    </row>
    <row r="933" s="2" customFormat="1" ht="90" customHeight="1" spans="1:9">
      <c r="A933" s="12" t="s">
        <v>1090</v>
      </c>
      <c r="B933" s="12" t="s">
        <v>1091</v>
      </c>
      <c r="C933" s="12" t="s">
        <v>1103</v>
      </c>
      <c r="D933" s="12" t="s">
        <v>14</v>
      </c>
      <c r="E933" s="10" t="s">
        <v>1097</v>
      </c>
      <c r="F933" s="13" t="s">
        <v>53</v>
      </c>
      <c r="G933" s="12">
        <v>160</v>
      </c>
      <c r="H933" s="12" t="s">
        <v>17</v>
      </c>
      <c r="I933" s="12" t="s">
        <v>1094</v>
      </c>
    </row>
    <row r="934" s="2" customFormat="1" ht="90" customHeight="1" spans="1:9">
      <c r="A934" s="12" t="s">
        <v>1090</v>
      </c>
      <c r="B934" s="12" t="s">
        <v>1091</v>
      </c>
      <c r="C934" s="12" t="s">
        <v>1104</v>
      </c>
      <c r="D934" s="12" t="s">
        <v>14</v>
      </c>
      <c r="E934" s="10" t="s">
        <v>1097</v>
      </c>
      <c r="F934" s="13" t="s">
        <v>53</v>
      </c>
      <c r="G934" s="12">
        <v>164</v>
      </c>
      <c r="H934" s="12" t="s">
        <v>17</v>
      </c>
      <c r="I934" s="12" t="s">
        <v>1094</v>
      </c>
    </row>
    <row r="935" s="2" customFormat="1" ht="90" customHeight="1" spans="1:9">
      <c r="A935" s="12" t="s">
        <v>1090</v>
      </c>
      <c r="B935" s="12" t="s">
        <v>1091</v>
      </c>
      <c r="C935" s="12" t="s">
        <v>1105</v>
      </c>
      <c r="D935" s="12" t="s">
        <v>14</v>
      </c>
      <c r="E935" s="10" t="s">
        <v>1097</v>
      </c>
      <c r="F935" s="13" t="s">
        <v>53</v>
      </c>
      <c r="G935" s="12">
        <v>80</v>
      </c>
      <c r="H935" s="12" t="s">
        <v>17</v>
      </c>
      <c r="I935" s="12" t="s">
        <v>1094</v>
      </c>
    </row>
    <row r="936" s="2" customFormat="1" ht="90" customHeight="1" spans="1:9">
      <c r="A936" s="12" t="s">
        <v>1090</v>
      </c>
      <c r="B936" s="12" t="s">
        <v>1091</v>
      </c>
      <c r="C936" s="12" t="s">
        <v>1106</v>
      </c>
      <c r="D936" s="12" t="s">
        <v>14</v>
      </c>
      <c r="E936" s="10" t="s">
        <v>1097</v>
      </c>
      <c r="F936" s="13" t="s">
        <v>53</v>
      </c>
      <c r="G936" s="12">
        <v>150</v>
      </c>
      <c r="H936" s="12" t="s">
        <v>17</v>
      </c>
      <c r="I936" s="12" t="s">
        <v>1094</v>
      </c>
    </row>
    <row r="937" s="2" customFormat="1" ht="90" customHeight="1" spans="1:9">
      <c r="A937" s="12" t="s">
        <v>1090</v>
      </c>
      <c r="B937" s="12" t="s">
        <v>1091</v>
      </c>
      <c r="C937" s="12" t="s">
        <v>1107</v>
      </c>
      <c r="D937" s="12" t="s">
        <v>14</v>
      </c>
      <c r="E937" s="10" t="s">
        <v>1097</v>
      </c>
      <c r="F937" s="13" t="s">
        <v>53</v>
      </c>
      <c r="G937" s="12">
        <f>245-195.86</f>
        <v>49.14</v>
      </c>
      <c r="H937" s="12" t="s">
        <v>17</v>
      </c>
      <c r="I937" s="12" t="s">
        <v>1094</v>
      </c>
    </row>
    <row r="938" s="2" customFormat="1" ht="90" customHeight="1" spans="1:9">
      <c r="A938" s="12" t="s">
        <v>1090</v>
      </c>
      <c r="B938" s="12" t="s">
        <v>1091</v>
      </c>
      <c r="C938" s="12" t="s">
        <v>1108</v>
      </c>
      <c r="D938" s="12" t="s">
        <v>14</v>
      </c>
      <c r="E938" s="10" t="s">
        <v>1097</v>
      </c>
      <c r="F938" s="13" t="s">
        <v>53</v>
      </c>
      <c r="G938" s="12">
        <v>56.54</v>
      </c>
      <c r="H938" s="12" t="s">
        <v>17</v>
      </c>
      <c r="I938" s="12" t="s">
        <v>1094</v>
      </c>
    </row>
    <row r="939" s="2" customFormat="1" ht="90" customHeight="1" spans="1:9">
      <c r="A939" s="12" t="s">
        <v>1090</v>
      </c>
      <c r="B939" s="12" t="s">
        <v>1091</v>
      </c>
      <c r="C939" s="12" t="s">
        <v>1109</v>
      </c>
      <c r="D939" s="12" t="s">
        <v>14</v>
      </c>
      <c r="E939" s="10" t="s">
        <v>1097</v>
      </c>
      <c r="F939" s="13" t="s">
        <v>53</v>
      </c>
      <c r="G939" s="12">
        <v>130</v>
      </c>
      <c r="H939" s="12" t="s">
        <v>17</v>
      </c>
      <c r="I939" s="12" t="s">
        <v>1094</v>
      </c>
    </row>
    <row r="940" s="2" customFormat="1" ht="90" customHeight="1" spans="1:9">
      <c r="A940" s="12" t="s">
        <v>1090</v>
      </c>
      <c r="B940" s="12" t="s">
        <v>1091</v>
      </c>
      <c r="C940" s="12" t="s">
        <v>1110</v>
      </c>
      <c r="D940" s="12" t="s">
        <v>14</v>
      </c>
      <c r="E940" s="10" t="s">
        <v>1097</v>
      </c>
      <c r="F940" s="13" t="s">
        <v>53</v>
      </c>
      <c r="G940" s="12">
        <v>100</v>
      </c>
      <c r="H940" s="12" t="s">
        <v>17</v>
      </c>
      <c r="I940" s="12" t="s">
        <v>1094</v>
      </c>
    </row>
    <row r="941" s="2" customFormat="1" ht="90" customHeight="1" spans="1:9">
      <c r="A941" s="12" t="s">
        <v>1090</v>
      </c>
      <c r="B941" s="12" t="s">
        <v>1091</v>
      </c>
      <c r="C941" s="12" t="s">
        <v>1111</v>
      </c>
      <c r="D941" s="12" t="s">
        <v>14</v>
      </c>
      <c r="E941" s="10" t="s">
        <v>1097</v>
      </c>
      <c r="F941" s="13" t="s">
        <v>53</v>
      </c>
      <c r="G941" s="12">
        <v>45</v>
      </c>
      <c r="H941" s="12" t="s">
        <v>17</v>
      </c>
      <c r="I941" s="12" t="s">
        <v>1094</v>
      </c>
    </row>
    <row r="942" s="2" customFormat="1" ht="90" customHeight="1" spans="1:9">
      <c r="A942" s="12" t="s">
        <v>1090</v>
      </c>
      <c r="B942" s="12" t="s">
        <v>1091</v>
      </c>
      <c r="C942" s="12" t="s">
        <v>1112</v>
      </c>
      <c r="D942" s="12" t="s">
        <v>14</v>
      </c>
      <c r="E942" s="10" t="s">
        <v>42</v>
      </c>
      <c r="F942" s="13" t="s">
        <v>53</v>
      </c>
      <c r="G942" s="12">
        <v>93</v>
      </c>
      <c r="H942" s="12" t="s">
        <v>17</v>
      </c>
      <c r="I942" s="12" t="s">
        <v>1094</v>
      </c>
    </row>
    <row r="943" s="2" customFormat="1" ht="90" customHeight="1" spans="1:9">
      <c r="A943" s="12" t="s">
        <v>1090</v>
      </c>
      <c r="B943" s="12" t="s">
        <v>1091</v>
      </c>
      <c r="C943" s="12" t="s">
        <v>1113</v>
      </c>
      <c r="D943" s="12" t="s">
        <v>14</v>
      </c>
      <c r="E943" s="10" t="s">
        <v>42</v>
      </c>
      <c r="F943" s="13" t="s">
        <v>32</v>
      </c>
      <c r="G943" s="12">
        <v>81.88</v>
      </c>
      <c r="H943" s="12" t="s">
        <v>17</v>
      </c>
      <c r="I943" s="12" t="s">
        <v>1094</v>
      </c>
    </row>
    <row r="944" s="2" customFormat="1" ht="90" customHeight="1" spans="1:9">
      <c r="A944" s="12" t="s">
        <v>1090</v>
      </c>
      <c r="B944" s="12" t="s">
        <v>1091</v>
      </c>
      <c r="C944" s="12" t="s">
        <v>1114</v>
      </c>
      <c r="D944" s="12" t="s">
        <v>14</v>
      </c>
      <c r="E944" s="10" t="s">
        <v>42</v>
      </c>
      <c r="F944" s="13" t="s">
        <v>32</v>
      </c>
      <c r="G944" s="12">
        <v>17.2</v>
      </c>
      <c r="H944" s="12" t="s">
        <v>17</v>
      </c>
      <c r="I944" s="12" t="s">
        <v>1094</v>
      </c>
    </row>
    <row r="945" s="2" customFormat="1" ht="90" customHeight="1" spans="1:9">
      <c r="A945" s="12" t="s">
        <v>1090</v>
      </c>
      <c r="B945" s="12" t="s">
        <v>1091</v>
      </c>
      <c r="C945" s="12" t="s">
        <v>1115</v>
      </c>
      <c r="D945" s="12" t="s">
        <v>14</v>
      </c>
      <c r="E945" s="10" t="s">
        <v>1116</v>
      </c>
      <c r="F945" s="13" t="s">
        <v>53</v>
      </c>
      <c r="G945" s="12">
        <v>160</v>
      </c>
      <c r="H945" s="12" t="s">
        <v>17</v>
      </c>
      <c r="I945" s="12" t="s">
        <v>1094</v>
      </c>
    </row>
    <row r="946" s="2" customFormat="1" ht="90" customHeight="1" spans="1:9">
      <c r="A946" s="12" t="s">
        <v>1090</v>
      </c>
      <c r="B946" s="12" t="s">
        <v>1091</v>
      </c>
      <c r="C946" s="12" t="s">
        <v>1117</v>
      </c>
      <c r="D946" s="12" t="s">
        <v>14</v>
      </c>
      <c r="E946" s="10" t="s">
        <v>1116</v>
      </c>
      <c r="F946" s="13" t="s">
        <v>53</v>
      </c>
      <c r="G946" s="12">
        <v>80</v>
      </c>
      <c r="H946" s="12" t="s">
        <v>17</v>
      </c>
      <c r="I946" s="12" t="s">
        <v>1094</v>
      </c>
    </row>
    <row r="947" s="2" customFormat="1" ht="90" customHeight="1" spans="1:9">
      <c r="A947" s="12" t="s">
        <v>1090</v>
      </c>
      <c r="B947" s="12" t="s">
        <v>1091</v>
      </c>
      <c r="C947" s="12" t="s">
        <v>1118</v>
      </c>
      <c r="D947" s="12" t="s">
        <v>14</v>
      </c>
      <c r="E947" s="10" t="s">
        <v>1116</v>
      </c>
      <c r="F947" s="13" t="s">
        <v>53</v>
      </c>
      <c r="G947" s="12">
        <v>197</v>
      </c>
      <c r="H947" s="12" t="s">
        <v>17</v>
      </c>
      <c r="I947" s="12" t="s">
        <v>1094</v>
      </c>
    </row>
    <row r="948" s="2" customFormat="1" ht="90" customHeight="1" spans="1:9">
      <c r="A948" s="12" t="s">
        <v>1090</v>
      </c>
      <c r="B948" s="12" t="s">
        <v>1091</v>
      </c>
      <c r="C948" s="12" t="s">
        <v>1119</v>
      </c>
      <c r="D948" s="12" t="s">
        <v>14</v>
      </c>
      <c r="E948" s="10" t="s">
        <v>1116</v>
      </c>
      <c r="F948" s="13" t="s">
        <v>53</v>
      </c>
      <c r="G948" s="12">
        <v>100</v>
      </c>
      <c r="H948" s="12" t="s">
        <v>17</v>
      </c>
      <c r="I948" s="12" t="s">
        <v>1094</v>
      </c>
    </row>
    <row r="949" s="2" customFormat="1" ht="90" customHeight="1" spans="1:9">
      <c r="A949" s="12" t="s">
        <v>1090</v>
      </c>
      <c r="B949" s="12" t="s">
        <v>1091</v>
      </c>
      <c r="C949" s="12" t="s">
        <v>1120</v>
      </c>
      <c r="D949" s="12" t="s">
        <v>14</v>
      </c>
      <c r="E949" s="10" t="s">
        <v>1116</v>
      </c>
      <c r="F949" s="13" t="s">
        <v>53</v>
      </c>
      <c r="G949" s="12">
        <v>118.3</v>
      </c>
      <c r="H949" s="12" t="s">
        <v>17</v>
      </c>
      <c r="I949" s="12" t="s">
        <v>1094</v>
      </c>
    </row>
    <row r="950" s="2" customFormat="1" ht="90" customHeight="1" spans="1:9">
      <c r="A950" s="12" t="s">
        <v>1090</v>
      </c>
      <c r="B950" s="12" t="s">
        <v>1091</v>
      </c>
      <c r="C950" s="12" t="s">
        <v>1121</v>
      </c>
      <c r="D950" s="12" t="s">
        <v>14</v>
      </c>
      <c r="E950" s="10" t="s">
        <v>1116</v>
      </c>
      <c r="F950" s="13" t="s">
        <v>53</v>
      </c>
      <c r="G950" s="12">
        <v>22</v>
      </c>
      <c r="H950" s="12" t="s">
        <v>17</v>
      </c>
      <c r="I950" s="12" t="s">
        <v>1094</v>
      </c>
    </row>
    <row r="951" s="2" customFormat="1" ht="90" customHeight="1" spans="1:9">
      <c r="A951" s="12" t="s">
        <v>1090</v>
      </c>
      <c r="B951" s="12" t="s">
        <v>1091</v>
      </c>
      <c r="C951" s="12" t="s">
        <v>1122</v>
      </c>
      <c r="D951" s="12" t="s">
        <v>14</v>
      </c>
      <c r="E951" s="10" t="s">
        <v>1116</v>
      </c>
      <c r="F951" s="13" t="s">
        <v>53</v>
      </c>
      <c r="G951" s="12">
        <v>19.6</v>
      </c>
      <c r="H951" s="12" t="s">
        <v>17</v>
      </c>
      <c r="I951" s="12" t="s">
        <v>1094</v>
      </c>
    </row>
    <row r="952" s="2" customFormat="1" ht="90" customHeight="1" spans="1:9">
      <c r="A952" s="12" t="s">
        <v>1090</v>
      </c>
      <c r="B952" s="12" t="s">
        <v>1123</v>
      </c>
      <c r="C952" s="12" t="s">
        <v>1124</v>
      </c>
      <c r="D952" s="12" t="s">
        <v>14</v>
      </c>
      <c r="E952" s="10" t="s">
        <v>1125</v>
      </c>
      <c r="F952" s="13" t="s">
        <v>582</v>
      </c>
      <c r="G952" s="12">
        <v>50</v>
      </c>
      <c r="H952" s="12" t="s">
        <v>17</v>
      </c>
      <c r="I952" s="12" t="s">
        <v>1094</v>
      </c>
    </row>
    <row r="953" s="2" customFormat="1" ht="90" customHeight="1" spans="1:9">
      <c r="A953" s="12" t="s">
        <v>1126</v>
      </c>
      <c r="B953" s="12" t="s">
        <v>1126</v>
      </c>
      <c r="C953" s="12" t="s">
        <v>1127</v>
      </c>
      <c r="D953" s="12" t="s">
        <v>14</v>
      </c>
      <c r="E953" s="10" t="s">
        <v>1128</v>
      </c>
      <c r="F953" s="10" t="s">
        <v>53</v>
      </c>
      <c r="G953" s="14">
        <v>37.95</v>
      </c>
      <c r="H953" s="12" t="s">
        <v>17</v>
      </c>
      <c r="I953" s="12" t="s">
        <v>1094</v>
      </c>
    </row>
    <row r="954" s="2" customFormat="1" ht="90" customHeight="1" spans="1:9">
      <c r="A954" s="12" t="s">
        <v>1126</v>
      </c>
      <c r="B954" s="12" t="s">
        <v>1126</v>
      </c>
      <c r="C954" s="12" t="s">
        <v>1129</v>
      </c>
      <c r="D954" s="12" t="s">
        <v>14</v>
      </c>
      <c r="E954" s="10" t="s">
        <v>1128</v>
      </c>
      <c r="F954" s="12" t="s">
        <v>32</v>
      </c>
      <c r="G954" s="14">
        <v>100</v>
      </c>
      <c r="H954" s="12" t="s">
        <v>17</v>
      </c>
      <c r="I954" s="12" t="s">
        <v>1094</v>
      </c>
    </row>
    <row r="955" s="2" customFormat="1" ht="90" customHeight="1" spans="1:9">
      <c r="A955" s="21" t="s">
        <v>1130</v>
      </c>
      <c r="B955" s="21" t="s">
        <v>1130</v>
      </c>
      <c r="C955" s="17" t="s">
        <v>1131</v>
      </c>
      <c r="D955" s="12" t="s">
        <v>14</v>
      </c>
      <c r="E955" s="13" t="s">
        <v>49</v>
      </c>
      <c r="F955" s="10" t="s">
        <v>50</v>
      </c>
      <c r="G955" s="21">
        <v>1500</v>
      </c>
      <c r="H955" s="12" t="s">
        <v>17</v>
      </c>
      <c r="I955" s="12" t="s">
        <v>1132</v>
      </c>
    </row>
    <row r="956" s="2" customFormat="1" ht="90" customHeight="1" spans="1:9">
      <c r="A956" s="21" t="s">
        <v>1130</v>
      </c>
      <c r="B956" s="21" t="s">
        <v>1130</v>
      </c>
      <c r="C956" s="17" t="s">
        <v>1133</v>
      </c>
      <c r="D956" s="12" t="s">
        <v>14</v>
      </c>
      <c r="E956" s="13" t="s">
        <v>49</v>
      </c>
      <c r="F956" s="10" t="s">
        <v>50</v>
      </c>
      <c r="G956" s="21">
        <v>500</v>
      </c>
      <c r="H956" s="12" t="s">
        <v>17</v>
      </c>
      <c r="I956" s="12" t="s">
        <v>1132</v>
      </c>
    </row>
    <row r="957" s="2" customFormat="1" ht="90" customHeight="1" spans="1:9">
      <c r="A957" s="21" t="s">
        <v>1130</v>
      </c>
      <c r="B957" s="21" t="s">
        <v>1130</v>
      </c>
      <c r="C957" s="17" t="s">
        <v>1134</v>
      </c>
      <c r="D957" s="12" t="s">
        <v>14</v>
      </c>
      <c r="E957" s="13" t="s">
        <v>49</v>
      </c>
      <c r="F957" s="10" t="s">
        <v>50</v>
      </c>
      <c r="G957" s="21">
        <v>300</v>
      </c>
      <c r="H957" s="12" t="s">
        <v>17</v>
      </c>
      <c r="I957" s="12" t="s">
        <v>1132</v>
      </c>
    </row>
    <row r="958" s="2" customFormat="1" ht="90" customHeight="1" spans="1:9">
      <c r="A958" s="21" t="s">
        <v>1130</v>
      </c>
      <c r="B958" s="21" t="s">
        <v>1130</v>
      </c>
      <c r="C958" s="17" t="s">
        <v>1135</v>
      </c>
      <c r="D958" s="12" t="s">
        <v>14</v>
      </c>
      <c r="E958" s="13" t="s">
        <v>49</v>
      </c>
      <c r="F958" s="10" t="s">
        <v>50</v>
      </c>
      <c r="G958" s="21">
        <v>100</v>
      </c>
      <c r="H958" s="12" t="s">
        <v>17</v>
      </c>
      <c r="I958" s="12" t="s">
        <v>1132</v>
      </c>
    </row>
    <row r="959" s="2" customFormat="1" ht="90" customHeight="1" spans="1:9">
      <c r="A959" s="21" t="s">
        <v>1130</v>
      </c>
      <c r="B959" s="21" t="s">
        <v>1130</v>
      </c>
      <c r="C959" s="17" t="s">
        <v>1136</v>
      </c>
      <c r="D959" s="12" t="s">
        <v>14</v>
      </c>
      <c r="E959" s="13" t="s">
        <v>150</v>
      </c>
      <c r="F959" s="10" t="s">
        <v>1027</v>
      </c>
      <c r="G959" s="21">
        <v>139.2222</v>
      </c>
      <c r="H959" s="12" t="s">
        <v>17</v>
      </c>
      <c r="I959" s="12" t="s">
        <v>1132</v>
      </c>
    </row>
    <row r="960" s="2" customFormat="1" ht="90" customHeight="1" spans="1:9">
      <c r="A960" s="21" t="s">
        <v>1130</v>
      </c>
      <c r="B960" s="21" t="s">
        <v>1130</v>
      </c>
      <c r="C960" s="17" t="s">
        <v>1137</v>
      </c>
      <c r="D960" s="12" t="s">
        <v>14</v>
      </c>
      <c r="E960" s="13" t="s">
        <v>150</v>
      </c>
      <c r="F960" s="10" t="s">
        <v>1027</v>
      </c>
      <c r="G960" s="21">
        <v>370.3838</v>
      </c>
      <c r="H960" s="12" t="s">
        <v>17</v>
      </c>
      <c r="I960" s="12" t="s">
        <v>1132</v>
      </c>
    </row>
    <row r="961" s="2" customFormat="1" ht="90" customHeight="1" spans="1:9">
      <c r="A961" s="21" t="s">
        <v>1130</v>
      </c>
      <c r="B961" s="21" t="s">
        <v>1130</v>
      </c>
      <c r="C961" s="17" t="s">
        <v>1137</v>
      </c>
      <c r="D961" s="12" t="s">
        <v>14</v>
      </c>
      <c r="E961" s="13" t="s">
        <v>150</v>
      </c>
      <c r="F961" s="10" t="s">
        <v>1027</v>
      </c>
      <c r="G961" s="21">
        <v>300</v>
      </c>
      <c r="H961" s="12" t="s">
        <v>17</v>
      </c>
      <c r="I961" s="12" t="s">
        <v>1132</v>
      </c>
    </row>
    <row r="962" s="2" customFormat="1" ht="90" customHeight="1" spans="1:9">
      <c r="A962" s="21" t="s">
        <v>1130</v>
      </c>
      <c r="B962" s="21" t="s">
        <v>1130</v>
      </c>
      <c r="C962" s="17" t="s">
        <v>1138</v>
      </c>
      <c r="D962" s="12" t="s">
        <v>14</v>
      </c>
      <c r="E962" s="13" t="s">
        <v>150</v>
      </c>
      <c r="F962" s="10" t="s">
        <v>1027</v>
      </c>
      <c r="G962" s="21">
        <v>500</v>
      </c>
      <c r="H962" s="12" t="s">
        <v>17</v>
      </c>
      <c r="I962" s="12" t="s">
        <v>1132</v>
      </c>
    </row>
    <row r="963" s="2" customFormat="1" ht="90" customHeight="1" spans="1:9">
      <c r="A963" s="21" t="s">
        <v>1130</v>
      </c>
      <c r="B963" s="21" t="s">
        <v>1130</v>
      </c>
      <c r="C963" s="17" t="s">
        <v>1139</v>
      </c>
      <c r="D963" s="12" t="s">
        <v>14</v>
      </c>
      <c r="E963" s="13" t="s">
        <v>150</v>
      </c>
      <c r="F963" s="10" t="s">
        <v>1027</v>
      </c>
      <c r="G963" s="21">
        <f>300-170</f>
        <v>130</v>
      </c>
      <c r="H963" s="12" t="s">
        <v>17</v>
      </c>
      <c r="I963" s="12" t="s">
        <v>1132</v>
      </c>
    </row>
    <row r="964" s="2" customFormat="1" ht="90" customHeight="1" spans="1:9">
      <c r="A964" s="21" t="s">
        <v>1130</v>
      </c>
      <c r="B964" s="21" t="s">
        <v>1130</v>
      </c>
      <c r="C964" s="17" t="s">
        <v>1140</v>
      </c>
      <c r="D964" s="12" t="s">
        <v>14</v>
      </c>
      <c r="E964" s="13" t="s">
        <v>150</v>
      </c>
      <c r="F964" s="10" t="s">
        <v>1027</v>
      </c>
      <c r="G964" s="21">
        <v>14.29475</v>
      </c>
      <c r="H964" s="12" t="s">
        <v>17</v>
      </c>
      <c r="I964" s="12" t="s">
        <v>1132</v>
      </c>
    </row>
    <row r="965" s="2" customFormat="1" ht="90" customHeight="1" spans="1:9">
      <c r="A965" s="21" t="s">
        <v>1130</v>
      </c>
      <c r="B965" s="21" t="s">
        <v>1130</v>
      </c>
      <c r="C965" s="17" t="s">
        <v>1141</v>
      </c>
      <c r="D965" s="12" t="s">
        <v>14</v>
      </c>
      <c r="E965" s="13" t="s">
        <v>150</v>
      </c>
      <c r="F965" s="10" t="s">
        <v>53</v>
      </c>
      <c r="G965" s="21">
        <v>1000</v>
      </c>
      <c r="H965" s="12" t="s">
        <v>17</v>
      </c>
      <c r="I965" s="12" t="s">
        <v>1132</v>
      </c>
    </row>
    <row r="966" s="2" customFormat="1" ht="90" customHeight="1" spans="1:9">
      <c r="A966" s="21" t="s">
        <v>1130</v>
      </c>
      <c r="B966" s="21" t="s">
        <v>1130</v>
      </c>
      <c r="C966" s="17" t="s">
        <v>1142</v>
      </c>
      <c r="D966" s="17" t="s">
        <v>14</v>
      </c>
      <c r="E966" s="13" t="s">
        <v>150</v>
      </c>
      <c r="F966" s="10" t="s">
        <v>53</v>
      </c>
      <c r="G966" s="21">
        <v>1000</v>
      </c>
      <c r="H966" s="12" t="s">
        <v>17</v>
      </c>
      <c r="I966" s="12" t="s">
        <v>1132</v>
      </c>
    </row>
    <row r="967" s="2" customFormat="1" ht="90" customHeight="1" spans="1:9">
      <c r="A967" s="21" t="s">
        <v>1130</v>
      </c>
      <c r="B967" s="21" t="s">
        <v>1130</v>
      </c>
      <c r="C967" s="17" t="s">
        <v>1143</v>
      </c>
      <c r="D967" s="12" t="s">
        <v>14</v>
      </c>
      <c r="E967" s="13" t="s">
        <v>150</v>
      </c>
      <c r="F967" s="10" t="s">
        <v>53</v>
      </c>
      <c r="G967" s="21">
        <v>1000</v>
      </c>
      <c r="H967" s="12" t="s">
        <v>17</v>
      </c>
      <c r="I967" s="12" t="s">
        <v>1132</v>
      </c>
    </row>
    <row r="968" s="2" customFormat="1" ht="90" customHeight="1" spans="1:9">
      <c r="A968" s="21" t="s">
        <v>1130</v>
      </c>
      <c r="B968" s="21" t="s">
        <v>1130</v>
      </c>
      <c r="C968" s="17" t="s">
        <v>1144</v>
      </c>
      <c r="D968" s="12" t="s">
        <v>14</v>
      </c>
      <c r="E968" s="13" t="s">
        <v>150</v>
      </c>
      <c r="F968" s="10" t="s">
        <v>53</v>
      </c>
      <c r="G968" s="21">
        <v>1000</v>
      </c>
      <c r="H968" s="12" t="s">
        <v>17</v>
      </c>
      <c r="I968" s="12" t="s">
        <v>1132</v>
      </c>
    </row>
    <row r="969" s="2" customFormat="1" ht="90" customHeight="1" spans="1:9">
      <c r="A969" s="21" t="s">
        <v>1130</v>
      </c>
      <c r="B969" s="21" t="s">
        <v>1130</v>
      </c>
      <c r="C969" s="17" t="s">
        <v>1145</v>
      </c>
      <c r="D969" s="12" t="s">
        <v>14</v>
      </c>
      <c r="E969" s="13" t="s">
        <v>150</v>
      </c>
      <c r="F969" s="10" t="s">
        <v>32</v>
      </c>
      <c r="G969" s="21">
        <v>200</v>
      </c>
      <c r="H969" s="12" t="s">
        <v>17</v>
      </c>
      <c r="I969" s="12" t="s">
        <v>1132</v>
      </c>
    </row>
    <row r="970" s="2" customFormat="1" ht="90" customHeight="1" spans="1:9">
      <c r="A970" s="21" t="s">
        <v>1130</v>
      </c>
      <c r="B970" s="21" t="s">
        <v>1130</v>
      </c>
      <c r="C970" s="17" t="s">
        <v>1146</v>
      </c>
      <c r="D970" s="17" t="s">
        <v>14</v>
      </c>
      <c r="E970" s="13" t="s">
        <v>150</v>
      </c>
      <c r="F970" s="13" t="s">
        <v>32</v>
      </c>
      <c r="G970" s="21">
        <v>50</v>
      </c>
      <c r="H970" s="12" t="s">
        <v>17</v>
      </c>
      <c r="I970" s="12" t="s">
        <v>1132</v>
      </c>
    </row>
    <row r="971" s="2" customFormat="1" ht="90" customHeight="1" spans="1:9">
      <c r="A971" s="21" t="s">
        <v>1130</v>
      </c>
      <c r="B971" s="21" t="s">
        <v>1130</v>
      </c>
      <c r="C971" s="17" t="s">
        <v>1147</v>
      </c>
      <c r="D971" s="12" t="s">
        <v>14</v>
      </c>
      <c r="E971" s="13" t="s">
        <v>52</v>
      </c>
      <c r="F971" s="10" t="s">
        <v>32</v>
      </c>
      <c r="G971" s="21">
        <v>100</v>
      </c>
      <c r="H971" s="12" t="s">
        <v>17</v>
      </c>
      <c r="I971" s="12" t="s">
        <v>1132</v>
      </c>
    </row>
    <row r="972" s="2" customFormat="1" ht="90" customHeight="1" spans="1:9">
      <c r="A972" s="21" t="s">
        <v>1130</v>
      </c>
      <c r="B972" s="21" t="s">
        <v>1130</v>
      </c>
      <c r="C972" s="17" t="s">
        <v>1148</v>
      </c>
      <c r="D972" s="17" t="s">
        <v>14</v>
      </c>
      <c r="E972" s="13" t="s">
        <v>52</v>
      </c>
      <c r="F972" s="10" t="s">
        <v>32</v>
      </c>
      <c r="G972" s="21">
        <v>1800</v>
      </c>
      <c r="H972" s="12" t="s">
        <v>17</v>
      </c>
      <c r="I972" s="12" t="s">
        <v>1132</v>
      </c>
    </row>
    <row r="973" s="2" customFormat="1" ht="90" customHeight="1" spans="1:9">
      <c r="A973" s="21" t="s">
        <v>1130</v>
      </c>
      <c r="B973" s="21" t="s">
        <v>1130</v>
      </c>
      <c r="C973" s="17" t="s">
        <v>1149</v>
      </c>
      <c r="D973" s="12" t="s">
        <v>14</v>
      </c>
      <c r="E973" s="13" t="s">
        <v>52</v>
      </c>
      <c r="F973" s="10" t="s">
        <v>32</v>
      </c>
      <c r="G973" s="21">
        <v>53.148492</v>
      </c>
      <c r="H973" s="12" t="s">
        <v>17</v>
      </c>
      <c r="I973" s="12" t="s">
        <v>1132</v>
      </c>
    </row>
    <row r="974" s="2" customFormat="1" ht="90" customHeight="1" spans="1:9">
      <c r="A974" s="21" t="s">
        <v>1130</v>
      </c>
      <c r="B974" s="21" t="s">
        <v>1130</v>
      </c>
      <c r="C974" s="17" t="s">
        <v>1150</v>
      </c>
      <c r="D974" s="12" t="s">
        <v>14</v>
      </c>
      <c r="E974" s="13" t="s">
        <v>1151</v>
      </c>
      <c r="F974" s="10" t="s">
        <v>16</v>
      </c>
      <c r="G974" s="21">
        <v>100</v>
      </c>
      <c r="H974" s="12" t="s">
        <v>17</v>
      </c>
      <c r="I974" s="12" t="s">
        <v>1132</v>
      </c>
    </row>
    <row r="975" s="2" customFormat="1" ht="90" customHeight="1" spans="1:9">
      <c r="A975" s="21" t="s">
        <v>1130</v>
      </c>
      <c r="B975" s="21" t="s">
        <v>1130</v>
      </c>
      <c r="C975" s="17" t="s">
        <v>1152</v>
      </c>
      <c r="D975" s="12" t="s">
        <v>14</v>
      </c>
      <c r="E975" s="13" t="s">
        <v>1151</v>
      </c>
      <c r="F975" s="10" t="s">
        <v>32</v>
      </c>
      <c r="G975" s="21">
        <v>10</v>
      </c>
      <c r="H975" s="12" t="s">
        <v>17</v>
      </c>
      <c r="I975" s="12" t="s">
        <v>1132</v>
      </c>
    </row>
    <row r="976" s="2" customFormat="1" ht="90" customHeight="1" spans="1:9">
      <c r="A976" s="21" t="s">
        <v>1130</v>
      </c>
      <c r="B976" s="21" t="s">
        <v>1130</v>
      </c>
      <c r="C976" s="17" t="s">
        <v>1153</v>
      </c>
      <c r="D976" s="12" t="s">
        <v>14</v>
      </c>
      <c r="E976" s="13" t="s">
        <v>1151</v>
      </c>
      <c r="F976" s="10" t="s">
        <v>32</v>
      </c>
      <c r="G976" s="21">
        <v>22</v>
      </c>
      <c r="H976" s="12" t="s">
        <v>17</v>
      </c>
      <c r="I976" s="12" t="s">
        <v>1132</v>
      </c>
    </row>
    <row r="977" s="2" customFormat="1" ht="90" customHeight="1" spans="1:9">
      <c r="A977" s="21" t="s">
        <v>1130</v>
      </c>
      <c r="B977" s="21" t="s">
        <v>1130</v>
      </c>
      <c r="C977" s="17" t="s">
        <v>1154</v>
      </c>
      <c r="D977" s="12" t="s">
        <v>14</v>
      </c>
      <c r="E977" s="13" t="s">
        <v>1151</v>
      </c>
      <c r="F977" s="10" t="s">
        <v>16</v>
      </c>
      <c r="G977" s="21">
        <v>28</v>
      </c>
      <c r="H977" s="12" t="s">
        <v>17</v>
      </c>
      <c r="I977" s="12" t="s">
        <v>1132</v>
      </c>
    </row>
    <row r="978" s="2" customFormat="1" ht="90" customHeight="1" spans="1:9">
      <c r="A978" s="21" t="s">
        <v>1130</v>
      </c>
      <c r="B978" s="21" t="s">
        <v>1130</v>
      </c>
      <c r="C978" s="17" t="s">
        <v>1155</v>
      </c>
      <c r="D978" s="12" t="s">
        <v>14</v>
      </c>
      <c r="E978" s="13" t="s">
        <v>1156</v>
      </c>
      <c r="F978" s="10" t="s">
        <v>53</v>
      </c>
      <c r="G978" s="21">
        <v>50</v>
      </c>
      <c r="H978" s="12" t="s">
        <v>17</v>
      </c>
      <c r="I978" s="12" t="s">
        <v>1132</v>
      </c>
    </row>
    <row r="979" s="2" customFormat="1" ht="90" customHeight="1" spans="1:9">
      <c r="A979" s="21" t="s">
        <v>1130</v>
      </c>
      <c r="B979" s="21" t="s">
        <v>1130</v>
      </c>
      <c r="C979" s="17" t="s">
        <v>1157</v>
      </c>
      <c r="D979" s="12" t="s">
        <v>14</v>
      </c>
      <c r="E979" s="13" t="s">
        <v>93</v>
      </c>
      <c r="F979" s="10" t="s">
        <v>16</v>
      </c>
      <c r="G979" s="21">
        <v>20</v>
      </c>
      <c r="H979" s="12" t="s">
        <v>17</v>
      </c>
      <c r="I979" s="12" t="s">
        <v>1132</v>
      </c>
    </row>
    <row r="980" s="2" customFormat="1" ht="90" customHeight="1" spans="1:9">
      <c r="A980" s="21" t="s">
        <v>1130</v>
      </c>
      <c r="B980" s="21" t="s">
        <v>1130</v>
      </c>
      <c r="C980" s="17" t="s">
        <v>1157</v>
      </c>
      <c r="D980" s="12" t="s">
        <v>14</v>
      </c>
      <c r="E980" s="13" t="s">
        <v>93</v>
      </c>
      <c r="F980" s="10" t="s">
        <v>16</v>
      </c>
      <c r="G980" s="21">
        <v>10</v>
      </c>
      <c r="H980" s="12" t="s">
        <v>17</v>
      </c>
      <c r="I980" s="12" t="s">
        <v>1132</v>
      </c>
    </row>
    <row r="981" s="2" customFormat="1" ht="90" customHeight="1" spans="1:9">
      <c r="A981" s="21" t="s">
        <v>1130</v>
      </c>
      <c r="B981" s="21" t="s">
        <v>1130</v>
      </c>
      <c r="C981" s="17" t="s">
        <v>1158</v>
      </c>
      <c r="D981" s="12" t="s">
        <v>14</v>
      </c>
      <c r="E981" s="13" t="s">
        <v>93</v>
      </c>
      <c r="F981" s="10" t="s">
        <v>53</v>
      </c>
      <c r="G981" s="21">
        <v>30</v>
      </c>
      <c r="H981" s="12" t="s">
        <v>17</v>
      </c>
      <c r="I981" s="12" t="s">
        <v>1132</v>
      </c>
    </row>
    <row r="982" s="2" customFormat="1" ht="90" customHeight="1" spans="1:9">
      <c r="A982" s="21" t="s">
        <v>1130</v>
      </c>
      <c r="B982" s="21" t="s">
        <v>1130</v>
      </c>
      <c r="C982" s="17" t="s">
        <v>1159</v>
      </c>
      <c r="D982" s="12" t="s">
        <v>14</v>
      </c>
      <c r="E982" s="13" t="s">
        <v>93</v>
      </c>
      <c r="F982" s="10" t="s">
        <v>32</v>
      </c>
      <c r="G982" s="21">
        <v>50</v>
      </c>
      <c r="H982" s="12" t="s">
        <v>17</v>
      </c>
      <c r="I982" s="12" t="s">
        <v>1132</v>
      </c>
    </row>
    <row r="983" s="2" customFormat="1" ht="90" customHeight="1" spans="1:9">
      <c r="A983" s="21" t="s">
        <v>1130</v>
      </c>
      <c r="B983" s="21" t="s">
        <v>1130</v>
      </c>
      <c r="C983" s="17" t="s">
        <v>1160</v>
      </c>
      <c r="D983" s="12" t="s">
        <v>14</v>
      </c>
      <c r="E983" s="13" t="s">
        <v>93</v>
      </c>
      <c r="F983" s="10" t="s">
        <v>32</v>
      </c>
      <c r="G983" s="21">
        <v>151.551454</v>
      </c>
      <c r="H983" s="12" t="s">
        <v>17</v>
      </c>
      <c r="I983" s="12" t="s">
        <v>1132</v>
      </c>
    </row>
    <row r="984" s="2" customFormat="1" ht="90" customHeight="1" spans="1:9">
      <c r="A984" s="21" t="s">
        <v>1130</v>
      </c>
      <c r="B984" s="21" t="s">
        <v>1130</v>
      </c>
      <c r="C984" s="17" t="s">
        <v>1161</v>
      </c>
      <c r="D984" s="12" t="s">
        <v>14</v>
      </c>
      <c r="E984" s="13" t="s">
        <v>93</v>
      </c>
      <c r="F984" s="10" t="s">
        <v>32</v>
      </c>
      <c r="G984" s="21">
        <v>30</v>
      </c>
      <c r="H984" s="12" t="s">
        <v>17</v>
      </c>
      <c r="I984" s="12" t="s">
        <v>1132</v>
      </c>
    </row>
    <row r="985" s="2" customFormat="1" ht="90" customHeight="1" spans="1:9">
      <c r="A985" s="21" t="s">
        <v>1130</v>
      </c>
      <c r="B985" s="21" t="s">
        <v>1130</v>
      </c>
      <c r="C985" s="17" t="s">
        <v>1162</v>
      </c>
      <c r="D985" s="12" t="s">
        <v>14</v>
      </c>
      <c r="E985" s="17" t="s">
        <v>93</v>
      </c>
      <c r="F985" s="10" t="s">
        <v>32</v>
      </c>
      <c r="G985" s="21">
        <v>35.35</v>
      </c>
      <c r="H985" s="12" t="s">
        <v>17</v>
      </c>
      <c r="I985" s="12" t="s">
        <v>1132</v>
      </c>
    </row>
    <row r="986" s="2" customFormat="1" ht="90" customHeight="1" spans="1:9">
      <c r="A986" s="21" t="s">
        <v>1130</v>
      </c>
      <c r="B986" s="21" t="s">
        <v>1130</v>
      </c>
      <c r="C986" s="17" t="s">
        <v>1163</v>
      </c>
      <c r="D986" s="12" t="s">
        <v>14</v>
      </c>
      <c r="E986" s="13" t="s">
        <v>93</v>
      </c>
      <c r="F986" s="10" t="s">
        <v>32</v>
      </c>
      <c r="G986" s="21">
        <v>45.45</v>
      </c>
      <c r="H986" s="12" t="s">
        <v>226</v>
      </c>
      <c r="I986" s="12" t="s">
        <v>1132</v>
      </c>
    </row>
    <row r="987" s="2" customFormat="1" ht="90" customHeight="1" spans="1:9">
      <c r="A987" s="21" t="s">
        <v>1130</v>
      </c>
      <c r="B987" s="21" t="s">
        <v>1130</v>
      </c>
      <c r="C987" s="17" t="s">
        <v>1164</v>
      </c>
      <c r="D987" s="12" t="s">
        <v>14</v>
      </c>
      <c r="E987" s="13" t="s">
        <v>93</v>
      </c>
      <c r="F987" s="10" t="s">
        <v>32</v>
      </c>
      <c r="G987" s="21">
        <v>87.6042</v>
      </c>
      <c r="H987" s="12" t="s">
        <v>17</v>
      </c>
      <c r="I987" s="12" t="s">
        <v>1132</v>
      </c>
    </row>
    <row r="988" s="2" customFormat="1" ht="90" customHeight="1" spans="1:9">
      <c r="A988" s="21" t="s">
        <v>1130</v>
      </c>
      <c r="B988" s="21" t="s">
        <v>1130</v>
      </c>
      <c r="C988" s="17" t="s">
        <v>1165</v>
      </c>
      <c r="D988" s="12" t="s">
        <v>14</v>
      </c>
      <c r="E988" s="13" t="s">
        <v>93</v>
      </c>
      <c r="F988" s="10" t="s">
        <v>32</v>
      </c>
      <c r="G988" s="21">
        <v>30</v>
      </c>
      <c r="H988" s="12" t="s">
        <v>17</v>
      </c>
      <c r="I988" s="12" t="s">
        <v>1132</v>
      </c>
    </row>
    <row r="989" s="2" customFormat="1" ht="90" customHeight="1" spans="1:9">
      <c r="A989" s="21" t="s">
        <v>1130</v>
      </c>
      <c r="B989" s="21" t="s">
        <v>1130</v>
      </c>
      <c r="C989" s="17" t="s">
        <v>1166</v>
      </c>
      <c r="D989" s="12" t="s">
        <v>14</v>
      </c>
      <c r="E989" s="13" t="s">
        <v>93</v>
      </c>
      <c r="F989" s="10" t="s">
        <v>32</v>
      </c>
      <c r="G989" s="21">
        <v>64.806</v>
      </c>
      <c r="H989" s="12" t="s">
        <v>17</v>
      </c>
      <c r="I989" s="12" t="s">
        <v>1132</v>
      </c>
    </row>
    <row r="990" s="2" customFormat="1" ht="90" customHeight="1" spans="1:9">
      <c r="A990" s="21" t="s">
        <v>1130</v>
      </c>
      <c r="B990" s="21" t="s">
        <v>1130</v>
      </c>
      <c r="C990" s="17" t="s">
        <v>1167</v>
      </c>
      <c r="D990" s="12" t="s">
        <v>14</v>
      </c>
      <c r="E990" s="13" t="s">
        <v>93</v>
      </c>
      <c r="F990" s="10" t="s">
        <v>32</v>
      </c>
      <c r="G990" s="21">
        <v>136.94</v>
      </c>
      <c r="H990" s="12" t="s">
        <v>17</v>
      </c>
      <c r="I990" s="12" t="s">
        <v>1132</v>
      </c>
    </row>
    <row r="991" s="2" customFormat="1" ht="90" customHeight="1" spans="1:9">
      <c r="A991" s="21" t="s">
        <v>1130</v>
      </c>
      <c r="B991" s="21" t="s">
        <v>1130</v>
      </c>
      <c r="C991" s="17" t="s">
        <v>1168</v>
      </c>
      <c r="D991" s="12" t="s">
        <v>14</v>
      </c>
      <c r="E991" s="13" t="s">
        <v>93</v>
      </c>
      <c r="F991" s="10" t="s">
        <v>32</v>
      </c>
      <c r="G991" s="21">
        <v>100</v>
      </c>
      <c r="H991" s="12" t="s">
        <v>17</v>
      </c>
      <c r="I991" s="12" t="s">
        <v>1132</v>
      </c>
    </row>
    <row r="992" s="2" customFormat="1" ht="90" customHeight="1" spans="1:9">
      <c r="A992" s="21" t="s">
        <v>1130</v>
      </c>
      <c r="B992" s="21" t="s">
        <v>1130</v>
      </c>
      <c r="C992" s="17" t="s">
        <v>1169</v>
      </c>
      <c r="D992" s="12" t="s">
        <v>14</v>
      </c>
      <c r="E992" s="13" t="s">
        <v>93</v>
      </c>
      <c r="F992" s="10" t="s">
        <v>32</v>
      </c>
      <c r="G992" s="21">
        <v>50</v>
      </c>
      <c r="H992" s="12" t="s">
        <v>17</v>
      </c>
      <c r="I992" s="12" t="s">
        <v>1132</v>
      </c>
    </row>
    <row r="993" s="2" customFormat="1" ht="90" customHeight="1" spans="1:9">
      <c r="A993" s="21" t="s">
        <v>1130</v>
      </c>
      <c r="B993" s="21" t="s">
        <v>1130</v>
      </c>
      <c r="C993" s="17" t="s">
        <v>1170</v>
      </c>
      <c r="D993" s="12" t="s">
        <v>14</v>
      </c>
      <c r="E993" s="13" t="s">
        <v>93</v>
      </c>
      <c r="F993" s="10" t="s">
        <v>32</v>
      </c>
      <c r="G993" s="21">
        <v>30</v>
      </c>
      <c r="H993" s="12" t="s">
        <v>17</v>
      </c>
      <c r="I993" s="12" t="s">
        <v>1132</v>
      </c>
    </row>
    <row r="994" s="2" customFormat="1" ht="90" customHeight="1" spans="1:9">
      <c r="A994" s="21" t="s">
        <v>1130</v>
      </c>
      <c r="B994" s="21" t="s">
        <v>1130</v>
      </c>
      <c r="C994" s="17" t="s">
        <v>1171</v>
      </c>
      <c r="D994" s="12" t="s">
        <v>14</v>
      </c>
      <c r="E994" s="13" t="s">
        <v>93</v>
      </c>
      <c r="F994" s="10" t="s">
        <v>32</v>
      </c>
      <c r="G994" s="21">
        <v>24.8</v>
      </c>
      <c r="H994" s="12" t="s">
        <v>17</v>
      </c>
      <c r="I994" s="12" t="s">
        <v>1132</v>
      </c>
    </row>
    <row r="995" s="2" customFormat="1" ht="90" customHeight="1" spans="1:9">
      <c r="A995" s="21" t="s">
        <v>1130</v>
      </c>
      <c r="B995" s="21" t="s">
        <v>1130</v>
      </c>
      <c r="C995" s="17" t="s">
        <v>1172</v>
      </c>
      <c r="D995" s="12" t="s">
        <v>14</v>
      </c>
      <c r="E995" s="13" t="s">
        <v>93</v>
      </c>
      <c r="F995" s="10" t="s">
        <v>50</v>
      </c>
      <c r="G995" s="21">
        <v>55</v>
      </c>
      <c r="H995" s="12" t="s">
        <v>17</v>
      </c>
      <c r="I995" s="12" t="s">
        <v>1132</v>
      </c>
    </row>
    <row r="996" s="2" customFormat="1" ht="90" customHeight="1" spans="1:9">
      <c r="A996" s="21" t="s">
        <v>1130</v>
      </c>
      <c r="B996" s="21" t="s">
        <v>1130</v>
      </c>
      <c r="C996" s="17" t="s">
        <v>1173</v>
      </c>
      <c r="D996" s="12" t="s">
        <v>14</v>
      </c>
      <c r="E996" s="13" t="s">
        <v>93</v>
      </c>
      <c r="F996" s="10" t="s">
        <v>50</v>
      </c>
      <c r="G996" s="21">
        <v>200</v>
      </c>
      <c r="H996" s="12" t="s">
        <v>17</v>
      </c>
      <c r="I996" s="12" t="s">
        <v>1132</v>
      </c>
    </row>
    <row r="997" s="2" customFormat="1" ht="90" customHeight="1" spans="1:9">
      <c r="A997" s="21" t="s">
        <v>1130</v>
      </c>
      <c r="B997" s="21" t="s">
        <v>1130</v>
      </c>
      <c r="C997" s="17" t="s">
        <v>1174</v>
      </c>
      <c r="D997" s="12" t="s">
        <v>14</v>
      </c>
      <c r="E997" s="13" t="s">
        <v>93</v>
      </c>
      <c r="F997" s="10" t="s">
        <v>50</v>
      </c>
      <c r="G997" s="21">
        <v>265.47412</v>
      </c>
      <c r="H997" s="12" t="s">
        <v>17</v>
      </c>
      <c r="I997" s="12" t="s">
        <v>1132</v>
      </c>
    </row>
    <row r="998" s="2" customFormat="1" ht="90" customHeight="1" spans="1:9">
      <c r="A998" s="21" t="s">
        <v>1130</v>
      </c>
      <c r="B998" s="21" t="s">
        <v>1130</v>
      </c>
      <c r="C998" s="17" t="s">
        <v>1175</v>
      </c>
      <c r="D998" s="12" t="s">
        <v>14</v>
      </c>
      <c r="E998" s="13" t="s">
        <v>93</v>
      </c>
      <c r="F998" s="10" t="s">
        <v>1176</v>
      </c>
      <c r="G998" s="21">
        <v>50</v>
      </c>
      <c r="H998" s="12" t="s">
        <v>17</v>
      </c>
      <c r="I998" s="12" t="s">
        <v>1132</v>
      </c>
    </row>
    <row r="999" s="2" customFormat="1" ht="90" customHeight="1" spans="1:9">
      <c r="A999" s="21" t="s">
        <v>1130</v>
      </c>
      <c r="B999" s="21" t="s">
        <v>1130</v>
      </c>
      <c r="C999" s="17" t="s">
        <v>1177</v>
      </c>
      <c r="D999" s="12" t="s">
        <v>14</v>
      </c>
      <c r="E999" s="13" t="s">
        <v>1178</v>
      </c>
      <c r="F999" s="10" t="s">
        <v>16</v>
      </c>
      <c r="G999" s="21">
        <v>100</v>
      </c>
      <c r="H999" s="12" t="s">
        <v>17</v>
      </c>
      <c r="I999" s="12" t="s">
        <v>1132</v>
      </c>
    </row>
    <row r="1000" s="2" customFormat="1" ht="90" customHeight="1" spans="1:9">
      <c r="A1000" s="21" t="s">
        <v>1130</v>
      </c>
      <c r="B1000" s="21" t="s">
        <v>1130</v>
      </c>
      <c r="C1000" s="17" t="s">
        <v>1177</v>
      </c>
      <c r="D1000" s="12" t="s">
        <v>14</v>
      </c>
      <c r="E1000" s="13" t="s">
        <v>1178</v>
      </c>
      <c r="F1000" s="10" t="s">
        <v>16</v>
      </c>
      <c r="G1000" s="21">
        <v>100</v>
      </c>
      <c r="H1000" s="12" t="s">
        <v>17</v>
      </c>
      <c r="I1000" s="12" t="s">
        <v>1132</v>
      </c>
    </row>
    <row r="1001" s="2" customFormat="1" ht="90" customHeight="1" spans="1:9">
      <c r="A1001" s="21" t="s">
        <v>1130</v>
      </c>
      <c r="B1001" s="21" t="s">
        <v>1130</v>
      </c>
      <c r="C1001" s="17" t="s">
        <v>1177</v>
      </c>
      <c r="D1001" s="12" t="s">
        <v>14</v>
      </c>
      <c r="E1001" s="13" t="s">
        <v>1178</v>
      </c>
      <c r="F1001" s="10" t="s">
        <v>16</v>
      </c>
      <c r="G1001" s="21">
        <v>100</v>
      </c>
      <c r="H1001" s="12" t="s">
        <v>17</v>
      </c>
      <c r="I1001" s="12" t="s">
        <v>1132</v>
      </c>
    </row>
    <row r="1002" s="2" customFormat="1" ht="90" customHeight="1" spans="1:9">
      <c r="A1002" s="21" t="s">
        <v>1130</v>
      </c>
      <c r="B1002" s="21" t="s">
        <v>1130</v>
      </c>
      <c r="C1002" s="17" t="s">
        <v>1179</v>
      </c>
      <c r="D1002" s="12" t="s">
        <v>14</v>
      </c>
      <c r="E1002" s="13" t="s">
        <v>1178</v>
      </c>
      <c r="F1002" s="10" t="s">
        <v>16</v>
      </c>
      <c r="G1002" s="21">
        <v>5.96</v>
      </c>
      <c r="H1002" s="12" t="s">
        <v>17</v>
      </c>
      <c r="I1002" s="12" t="s">
        <v>1132</v>
      </c>
    </row>
    <row r="1003" s="2" customFormat="1" ht="90" customHeight="1" spans="1:9">
      <c r="A1003" s="21" t="s">
        <v>1130</v>
      </c>
      <c r="B1003" s="21" t="s">
        <v>1130</v>
      </c>
      <c r="C1003" s="17" t="s">
        <v>1180</v>
      </c>
      <c r="D1003" s="12" t="s">
        <v>14</v>
      </c>
      <c r="E1003" s="13" t="s">
        <v>1178</v>
      </c>
      <c r="F1003" s="10" t="s">
        <v>16</v>
      </c>
      <c r="G1003" s="21">
        <v>100</v>
      </c>
      <c r="H1003" s="12" t="s">
        <v>17</v>
      </c>
      <c r="I1003" s="12" t="s">
        <v>1132</v>
      </c>
    </row>
    <row r="1004" s="2" customFormat="1" ht="90" customHeight="1" spans="1:9">
      <c r="A1004" s="21" t="s">
        <v>1130</v>
      </c>
      <c r="B1004" s="21" t="s">
        <v>1130</v>
      </c>
      <c r="C1004" s="17" t="s">
        <v>1180</v>
      </c>
      <c r="D1004" s="12" t="s">
        <v>14</v>
      </c>
      <c r="E1004" s="13" t="s">
        <v>1178</v>
      </c>
      <c r="F1004" s="10" t="s">
        <v>16</v>
      </c>
      <c r="G1004" s="21">
        <v>205</v>
      </c>
      <c r="H1004" s="12" t="s">
        <v>17</v>
      </c>
      <c r="I1004" s="12" t="s">
        <v>1132</v>
      </c>
    </row>
    <row r="1005" s="2" customFormat="1" ht="90" customHeight="1" spans="1:9">
      <c r="A1005" s="21" t="s">
        <v>1130</v>
      </c>
      <c r="B1005" s="21" t="s">
        <v>1130</v>
      </c>
      <c r="C1005" s="17" t="s">
        <v>1181</v>
      </c>
      <c r="D1005" s="12" t="s">
        <v>14</v>
      </c>
      <c r="E1005" s="13" t="s">
        <v>1178</v>
      </c>
      <c r="F1005" s="10" t="s">
        <v>16</v>
      </c>
      <c r="G1005" s="21">
        <v>100</v>
      </c>
      <c r="H1005" s="12" t="s">
        <v>17</v>
      </c>
      <c r="I1005" s="12" t="s">
        <v>1132</v>
      </c>
    </row>
    <row r="1006" s="2" customFormat="1" ht="90" customHeight="1" spans="1:9">
      <c r="A1006" s="21" t="s">
        <v>1130</v>
      </c>
      <c r="B1006" s="21" t="s">
        <v>1130</v>
      </c>
      <c r="C1006" s="17" t="s">
        <v>1182</v>
      </c>
      <c r="D1006" s="12" t="s">
        <v>14</v>
      </c>
      <c r="E1006" s="13" t="s">
        <v>1178</v>
      </c>
      <c r="F1006" s="10" t="s">
        <v>16</v>
      </c>
      <c r="G1006" s="21">
        <v>35.13</v>
      </c>
      <c r="H1006" s="12" t="s">
        <v>17</v>
      </c>
      <c r="I1006" s="12" t="s">
        <v>1132</v>
      </c>
    </row>
    <row r="1007" s="2" customFormat="1" ht="90" customHeight="1" spans="1:9">
      <c r="A1007" s="21" t="s">
        <v>1130</v>
      </c>
      <c r="B1007" s="21" t="s">
        <v>1130</v>
      </c>
      <c r="C1007" s="17" t="s">
        <v>1183</v>
      </c>
      <c r="D1007" s="12" t="s">
        <v>14</v>
      </c>
      <c r="E1007" s="13" t="s">
        <v>1178</v>
      </c>
      <c r="F1007" s="10" t="s">
        <v>16</v>
      </c>
      <c r="G1007" s="21">
        <v>150</v>
      </c>
      <c r="H1007" s="12" t="s">
        <v>17</v>
      </c>
      <c r="I1007" s="12" t="s">
        <v>1132</v>
      </c>
    </row>
    <row r="1008" s="2" customFormat="1" ht="90" customHeight="1" spans="1:9">
      <c r="A1008" s="21" t="s">
        <v>1130</v>
      </c>
      <c r="B1008" s="21" t="s">
        <v>1130</v>
      </c>
      <c r="C1008" s="17" t="s">
        <v>1184</v>
      </c>
      <c r="D1008" s="12" t="s">
        <v>14</v>
      </c>
      <c r="E1008" s="13" t="s">
        <v>1178</v>
      </c>
      <c r="F1008" s="10" t="s">
        <v>32</v>
      </c>
      <c r="G1008" s="21">
        <v>50</v>
      </c>
      <c r="H1008" s="12" t="s">
        <v>17</v>
      </c>
      <c r="I1008" s="12" t="s">
        <v>1132</v>
      </c>
    </row>
    <row r="1009" s="2" customFormat="1" ht="90" customHeight="1" spans="1:9">
      <c r="A1009" s="21" t="s">
        <v>1130</v>
      </c>
      <c r="B1009" s="21" t="s">
        <v>1130</v>
      </c>
      <c r="C1009" s="17" t="s">
        <v>1185</v>
      </c>
      <c r="D1009" s="17" t="s">
        <v>14</v>
      </c>
      <c r="E1009" s="17" t="s">
        <v>1178</v>
      </c>
      <c r="F1009" s="10" t="s">
        <v>53</v>
      </c>
      <c r="G1009" s="21">
        <v>29.1</v>
      </c>
      <c r="H1009" s="12" t="s">
        <v>17</v>
      </c>
      <c r="I1009" s="12" t="s">
        <v>1132</v>
      </c>
    </row>
    <row r="1010" s="2" customFormat="1" ht="90" customHeight="1" spans="1:9">
      <c r="A1010" s="21" t="s">
        <v>1130</v>
      </c>
      <c r="B1010" s="21" t="s">
        <v>1130</v>
      </c>
      <c r="C1010" s="17" t="s">
        <v>1186</v>
      </c>
      <c r="D1010" s="12" t="s">
        <v>14</v>
      </c>
      <c r="E1010" s="13" t="s">
        <v>1187</v>
      </c>
      <c r="F1010" s="10" t="s">
        <v>16</v>
      </c>
      <c r="G1010" s="21">
        <v>260</v>
      </c>
      <c r="H1010" s="12" t="s">
        <v>17</v>
      </c>
      <c r="I1010" s="12" t="s">
        <v>1132</v>
      </c>
    </row>
    <row r="1011" s="2" customFormat="1" ht="90" customHeight="1" spans="1:9">
      <c r="A1011" s="21" t="s">
        <v>1130</v>
      </c>
      <c r="B1011" s="21" t="s">
        <v>1130</v>
      </c>
      <c r="C1011" s="17" t="s">
        <v>1188</v>
      </c>
      <c r="D1011" s="12" t="s">
        <v>14</v>
      </c>
      <c r="E1011" s="13" t="s">
        <v>1189</v>
      </c>
      <c r="F1011" s="10" t="s">
        <v>1027</v>
      </c>
      <c r="G1011" s="21">
        <v>56.4</v>
      </c>
      <c r="H1011" s="12" t="s">
        <v>17</v>
      </c>
      <c r="I1011" s="12" t="s">
        <v>1132</v>
      </c>
    </row>
    <row r="1012" s="2" customFormat="1" ht="90" customHeight="1" spans="1:9">
      <c r="A1012" s="21" t="s">
        <v>1130</v>
      </c>
      <c r="B1012" s="21" t="s">
        <v>1130</v>
      </c>
      <c r="C1012" s="17" t="s">
        <v>1190</v>
      </c>
      <c r="D1012" s="12" t="s">
        <v>14</v>
      </c>
      <c r="E1012" s="13" t="s">
        <v>1189</v>
      </c>
      <c r="F1012" s="10" t="s">
        <v>1027</v>
      </c>
      <c r="G1012" s="21">
        <v>199.38</v>
      </c>
      <c r="H1012" s="12" t="s">
        <v>17</v>
      </c>
      <c r="I1012" s="12" t="s">
        <v>1132</v>
      </c>
    </row>
    <row r="1013" s="2" customFormat="1" ht="90" customHeight="1" spans="1:9">
      <c r="A1013" s="21" t="s">
        <v>1130</v>
      </c>
      <c r="B1013" s="21" t="s">
        <v>1130</v>
      </c>
      <c r="C1013" s="17" t="s">
        <v>1191</v>
      </c>
      <c r="D1013" s="12" t="s">
        <v>14</v>
      </c>
      <c r="E1013" s="13" t="s">
        <v>1192</v>
      </c>
      <c r="F1013" s="10" t="s">
        <v>32</v>
      </c>
      <c r="G1013" s="21">
        <v>50</v>
      </c>
      <c r="H1013" s="12" t="s">
        <v>17</v>
      </c>
      <c r="I1013" s="12" t="s">
        <v>1132</v>
      </c>
    </row>
    <row r="1014" s="2" customFormat="1" ht="90" customHeight="1" spans="1:9">
      <c r="A1014" s="21" t="s">
        <v>1130</v>
      </c>
      <c r="B1014" s="21" t="s">
        <v>1130</v>
      </c>
      <c r="C1014" s="17" t="s">
        <v>1193</v>
      </c>
      <c r="D1014" s="12" t="s">
        <v>14</v>
      </c>
      <c r="E1014" s="13" t="s">
        <v>1194</v>
      </c>
      <c r="F1014" s="10" t="s">
        <v>53</v>
      </c>
      <c r="G1014" s="21">
        <v>50</v>
      </c>
      <c r="H1014" s="12" t="s">
        <v>17</v>
      </c>
      <c r="I1014" s="12" t="s">
        <v>1132</v>
      </c>
    </row>
    <row r="1015" s="2" customFormat="1" ht="90" customHeight="1" spans="1:9">
      <c r="A1015" s="21" t="s">
        <v>1130</v>
      </c>
      <c r="B1015" s="21" t="s">
        <v>1130</v>
      </c>
      <c r="C1015" s="17" t="s">
        <v>1195</v>
      </c>
      <c r="D1015" s="17" t="s">
        <v>14</v>
      </c>
      <c r="E1015" s="13" t="s">
        <v>1194</v>
      </c>
      <c r="F1015" s="10" t="s">
        <v>53</v>
      </c>
      <c r="G1015" s="21">
        <v>50</v>
      </c>
      <c r="H1015" s="12" t="s">
        <v>17</v>
      </c>
      <c r="I1015" s="12" t="s">
        <v>1132</v>
      </c>
    </row>
    <row r="1016" s="2" customFormat="1" ht="90" customHeight="1" spans="1:9">
      <c r="A1016" s="21" t="s">
        <v>1130</v>
      </c>
      <c r="B1016" s="21" t="s">
        <v>1130</v>
      </c>
      <c r="C1016" s="17" t="s">
        <v>1196</v>
      </c>
      <c r="D1016" s="17" t="s">
        <v>14</v>
      </c>
      <c r="E1016" s="13" t="s">
        <v>1194</v>
      </c>
      <c r="F1016" s="10" t="s">
        <v>53</v>
      </c>
      <c r="G1016" s="21">
        <v>81.5</v>
      </c>
      <c r="H1016" s="12" t="s">
        <v>17</v>
      </c>
      <c r="I1016" s="12" t="s">
        <v>1132</v>
      </c>
    </row>
    <row r="1017" s="2" customFormat="1" ht="90" customHeight="1" spans="1:9">
      <c r="A1017" s="21" t="s">
        <v>1130</v>
      </c>
      <c r="B1017" s="21" t="s">
        <v>1130</v>
      </c>
      <c r="C1017" s="17" t="s">
        <v>1197</v>
      </c>
      <c r="D1017" s="12" t="s">
        <v>14</v>
      </c>
      <c r="E1017" s="13" t="s">
        <v>44</v>
      </c>
      <c r="F1017" s="10" t="s">
        <v>53</v>
      </c>
      <c r="G1017" s="21">
        <v>53.8</v>
      </c>
      <c r="H1017" s="12" t="s">
        <v>17</v>
      </c>
      <c r="I1017" s="12" t="s">
        <v>1132</v>
      </c>
    </row>
    <row r="1018" s="2" customFormat="1" ht="90" customHeight="1" spans="1:9">
      <c r="A1018" s="21" t="s">
        <v>1130</v>
      </c>
      <c r="B1018" s="17" t="s">
        <v>1198</v>
      </c>
      <c r="C1018" s="17" t="s">
        <v>1199</v>
      </c>
      <c r="D1018" s="12" t="s">
        <v>14</v>
      </c>
      <c r="E1018" s="13" t="s">
        <v>1178</v>
      </c>
      <c r="F1018" s="10" t="s">
        <v>491</v>
      </c>
      <c r="G1018" s="21">
        <v>200</v>
      </c>
      <c r="H1018" s="12" t="s">
        <v>17</v>
      </c>
      <c r="I1018" s="12" t="s">
        <v>1132</v>
      </c>
    </row>
    <row r="1019" s="2" customFormat="1" ht="90" customHeight="1" spans="1:9">
      <c r="A1019" s="21" t="s">
        <v>1130</v>
      </c>
      <c r="B1019" s="17" t="s">
        <v>1198</v>
      </c>
      <c r="C1019" s="17" t="s">
        <v>1200</v>
      </c>
      <c r="D1019" s="12" t="s">
        <v>14</v>
      </c>
      <c r="E1019" s="13" t="s">
        <v>1178</v>
      </c>
      <c r="F1019" s="10" t="s">
        <v>491</v>
      </c>
      <c r="G1019" s="21">
        <v>338</v>
      </c>
      <c r="H1019" s="12" t="s">
        <v>17</v>
      </c>
      <c r="I1019" s="12" t="s">
        <v>1132</v>
      </c>
    </row>
    <row r="1020" s="2" customFormat="1" ht="90" customHeight="1" spans="1:9">
      <c r="A1020" s="21" t="s">
        <v>1130</v>
      </c>
      <c r="B1020" s="17" t="s">
        <v>1201</v>
      </c>
      <c r="C1020" s="17" t="s">
        <v>1202</v>
      </c>
      <c r="D1020" s="12" t="s">
        <v>14</v>
      </c>
      <c r="E1020" s="13" t="s">
        <v>1203</v>
      </c>
      <c r="F1020" s="10" t="s">
        <v>53</v>
      </c>
      <c r="G1020" s="21">
        <v>84.2558</v>
      </c>
      <c r="H1020" s="12" t="s">
        <v>17</v>
      </c>
      <c r="I1020" s="12" t="s">
        <v>1132</v>
      </c>
    </row>
    <row r="1021" s="2" customFormat="1" ht="90" customHeight="1" spans="1:9">
      <c r="A1021" s="21" t="s">
        <v>1130</v>
      </c>
      <c r="B1021" s="17" t="s">
        <v>1201</v>
      </c>
      <c r="C1021" s="17" t="s">
        <v>1204</v>
      </c>
      <c r="D1021" s="12" t="s">
        <v>14</v>
      </c>
      <c r="E1021" s="13" t="s">
        <v>1203</v>
      </c>
      <c r="F1021" s="10" t="s">
        <v>491</v>
      </c>
      <c r="G1021" s="21">
        <v>99.3817</v>
      </c>
      <c r="H1021" s="12" t="s">
        <v>17</v>
      </c>
      <c r="I1021" s="12" t="s">
        <v>1132</v>
      </c>
    </row>
    <row r="1022" s="2" customFormat="1" ht="90" customHeight="1" spans="1:9">
      <c r="A1022" s="21" t="s">
        <v>1130</v>
      </c>
      <c r="B1022" s="17" t="s">
        <v>1201</v>
      </c>
      <c r="C1022" s="17" t="s">
        <v>1205</v>
      </c>
      <c r="D1022" s="12" t="s">
        <v>14</v>
      </c>
      <c r="E1022" s="13" t="s">
        <v>1203</v>
      </c>
      <c r="F1022" s="10" t="s">
        <v>491</v>
      </c>
      <c r="G1022" s="21">
        <v>123.8817</v>
      </c>
      <c r="H1022" s="12" t="s">
        <v>17</v>
      </c>
      <c r="I1022" s="12" t="s">
        <v>1132</v>
      </c>
    </row>
    <row r="1023" s="2" customFormat="1" ht="90" customHeight="1" spans="1:9">
      <c r="A1023" s="17" t="s">
        <v>1206</v>
      </c>
      <c r="B1023" s="17" t="s">
        <v>1206</v>
      </c>
      <c r="C1023" s="17" t="s">
        <v>1207</v>
      </c>
      <c r="D1023" s="17" t="s">
        <v>14</v>
      </c>
      <c r="E1023" s="17" t="s">
        <v>1208</v>
      </c>
      <c r="F1023" s="10" t="s">
        <v>317</v>
      </c>
      <c r="G1023" s="22">
        <v>78.69</v>
      </c>
      <c r="H1023" s="12" t="s">
        <v>17</v>
      </c>
      <c r="I1023" s="12" t="s">
        <v>1209</v>
      </c>
    </row>
    <row r="1024" s="2" customFormat="1" ht="90" customHeight="1" spans="1:9">
      <c r="A1024" s="17" t="s">
        <v>1206</v>
      </c>
      <c r="B1024" s="17" t="s">
        <v>1206</v>
      </c>
      <c r="C1024" s="17" t="s">
        <v>1210</v>
      </c>
      <c r="D1024" s="17" t="s">
        <v>14</v>
      </c>
      <c r="E1024" s="17" t="s">
        <v>150</v>
      </c>
      <c r="F1024" s="10" t="s">
        <v>53</v>
      </c>
      <c r="G1024" s="21">
        <v>73.31</v>
      </c>
      <c r="H1024" s="12" t="s">
        <v>17</v>
      </c>
      <c r="I1024" s="12" t="s">
        <v>1209</v>
      </c>
    </row>
    <row r="1025" s="2" customFormat="1" ht="90" customHeight="1" spans="1:9">
      <c r="A1025" s="17" t="s">
        <v>1206</v>
      </c>
      <c r="B1025" s="17" t="s">
        <v>1206</v>
      </c>
      <c r="C1025" s="17" t="s">
        <v>1211</v>
      </c>
      <c r="D1025" s="17" t="s">
        <v>14</v>
      </c>
      <c r="E1025" s="17" t="s">
        <v>150</v>
      </c>
      <c r="F1025" s="10" t="s">
        <v>32</v>
      </c>
      <c r="G1025" s="21">
        <v>89.22</v>
      </c>
      <c r="H1025" s="12" t="s">
        <v>17</v>
      </c>
      <c r="I1025" s="12" t="s">
        <v>1209</v>
      </c>
    </row>
    <row r="1026" s="2" customFormat="1" ht="90" customHeight="1" spans="1:9">
      <c r="A1026" s="17" t="s">
        <v>1206</v>
      </c>
      <c r="B1026" s="17" t="s">
        <v>1206</v>
      </c>
      <c r="C1026" s="17" t="s">
        <v>1212</v>
      </c>
      <c r="D1026" s="17" t="s">
        <v>14</v>
      </c>
      <c r="E1026" s="17" t="s">
        <v>150</v>
      </c>
      <c r="F1026" s="10" t="s">
        <v>53</v>
      </c>
      <c r="G1026" s="21">
        <v>44</v>
      </c>
      <c r="H1026" s="12" t="s">
        <v>17</v>
      </c>
      <c r="I1026" s="12" t="s">
        <v>1209</v>
      </c>
    </row>
    <row r="1027" s="2" customFormat="1" ht="90" customHeight="1" spans="1:9">
      <c r="A1027" s="17" t="s">
        <v>1206</v>
      </c>
      <c r="B1027" s="17" t="s">
        <v>1206</v>
      </c>
      <c r="C1027" s="17" t="s">
        <v>1213</v>
      </c>
      <c r="D1027" s="17" t="s">
        <v>14</v>
      </c>
      <c r="E1027" s="17" t="s">
        <v>1214</v>
      </c>
      <c r="F1027" s="10" t="s">
        <v>32</v>
      </c>
      <c r="G1027" s="21">
        <v>141.7</v>
      </c>
      <c r="H1027" s="12" t="s">
        <v>17</v>
      </c>
      <c r="I1027" s="12" t="s">
        <v>1209</v>
      </c>
    </row>
    <row r="1028" s="2" customFormat="1" ht="90" customHeight="1" spans="1:9">
      <c r="A1028" s="17" t="s">
        <v>1206</v>
      </c>
      <c r="B1028" s="17" t="s">
        <v>1206</v>
      </c>
      <c r="C1028" s="17" t="s">
        <v>1215</v>
      </c>
      <c r="D1028" s="17" t="s">
        <v>14</v>
      </c>
      <c r="E1028" s="17" t="s">
        <v>1214</v>
      </c>
      <c r="F1028" s="10" t="s">
        <v>32</v>
      </c>
      <c r="G1028" s="21">
        <v>40.6188</v>
      </c>
      <c r="H1028" s="12" t="s">
        <v>17</v>
      </c>
      <c r="I1028" s="12" t="s">
        <v>1209</v>
      </c>
    </row>
    <row r="1029" s="2" customFormat="1" ht="90" customHeight="1" spans="1:9">
      <c r="A1029" s="17" t="s">
        <v>1206</v>
      </c>
      <c r="B1029" s="17" t="s">
        <v>1206</v>
      </c>
      <c r="C1029" s="17" t="s">
        <v>1216</v>
      </c>
      <c r="D1029" s="17" t="s">
        <v>14</v>
      </c>
      <c r="E1029" s="17" t="s">
        <v>1208</v>
      </c>
      <c r="F1029" s="10" t="s">
        <v>53</v>
      </c>
      <c r="G1029" s="21">
        <v>119.1</v>
      </c>
      <c r="H1029" s="12" t="s">
        <v>17</v>
      </c>
      <c r="I1029" s="12" t="s">
        <v>1209</v>
      </c>
    </row>
    <row r="1030" s="2" customFormat="1" ht="90" customHeight="1" spans="1:9">
      <c r="A1030" s="17" t="s">
        <v>1206</v>
      </c>
      <c r="B1030" s="17" t="s">
        <v>1206</v>
      </c>
      <c r="C1030" s="17" t="s">
        <v>1217</v>
      </c>
      <c r="D1030" s="17" t="s">
        <v>14</v>
      </c>
      <c r="E1030" s="17" t="s">
        <v>150</v>
      </c>
      <c r="F1030" s="10" t="s">
        <v>32</v>
      </c>
      <c r="G1030" s="21">
        <v>15</v>
      </c>
      <c r="H1030" s="12" t="s">
        <v>17</v>
      </c>
      <c r="I1030" s="12" t="s">
        <v>1209</v>
      </c>
    </row>
    <row r="1031" s="2" customFormat="1" ht="90" customHeight="1" spans="1:9">
      <c r="A1031" s="17" t="s">
        <v>1206</v>
      </c>
      <c r="B1031" s="17" t="s">
        <v>1206</v>
      </c>
      <c r="C1031" s="17" t="s">
        <v>1218</v>
      </c>
      <c r="D1031" s="17" t="s">
        <v>14</v>
      </c>
      <c r="E1031" s="17" t="s">
        <v>150</v>
      </c>
      <c r="F1031" s="10" t="s">
        <v>32</v>
      </c>
      <c r="G1031" s="21">
        <v>27.55</v>
      </c>
      <c r="H1031" s="12" t="s">
        <v>17</v>
      </c>
      <c r="I1031" s="12" t="s">
        <v>1209</v>
      </c>
    </row>
    <row r="1032" s="2" customFormat="1" ht="90" customHeight="1" spans="1:9">
      <c r="A1032" s="17" t="s">
        <v>1206</v>
      </c>
      <c r="B1032" s="17" t="s">
        <v>1206</v>
      </c>
      <c r="C1032" s="17" t="s">
        <v>1219</v>
      </c>
      <c r="D1032" s="17" t="s">
        <v>14</v>
      </c>
      <c r="E1032" s="17" t="s">
        <v>150</v>
      </c>
      <c r="F1032" s="10" t="s">
        <v>32</v>
      </c>
      <c r="G1032" s="21">
        <v>25</v>
      </c>
      <c r="H1032" s="12" t="s">
        <v>17</v>
      </c>
      <c r="I1032" s="12" t="s">
        <v>1209</v>
      </c>
    </row>
    <row r="1033" s="2" customFormat="1" ht="90" customHeight="1" spans="1:9">
      <c r="A1033" s="17" t="s">
        <v>1206</v>
      </c>
      <c r="B1033" s="17" t="s">
        <v>1206</v>
      </c>
      <c r="C1033" s="17" t="s">
        <v>1220</v>
      </c>
      <c r="D1033" s="17" t="s">
        <v>14</v>
      </c>
      <c r="E1033" s="17" t="s">
        <v>150</v>
      </c>
      <c r="F1033" s="10" t="s">
        <v>32</v>
      </c>
      <c r="G1033" s="21">
        <v>44.5516</v>
      </c>
      <c r="H1033" s="12" t="s">
        <v>17</v>
      </c>
      <c r="I1033" s="12" t="s">
        <v>1209</v>
      </c>
    </row>
    <row r="1034" s="2" customFormat="1" ht="45" customHeight="1" spans="1:9">
      <c r="A1034" s="14"/>
      <c r="B1034" s="14"/>
      <c r="C1034" s="14" t="s">
        <v>1221</v>
      </c>
      <c r="D1034" s="12"/>
      <c r="E1034" s="14"/>
      <c r="F1034" s="14"/>
      <c r="G1034" s="14">
        <f>SUM(G5:G1033)</f>
        <v>77284.611137</v>
      </c>
      <c r="H1034" s="12"/>
      <c r="I1034" s="14"/>
    </row>
    <row r="1035" s="2" customFormat="1" ht="45" customHeight="1" spans="1:9">
      <c r="A1035" s="23"/>
      <c r="B1035" s="23"/>
      <c r="C1035" s="23"/>
      <c r="D1035" s="7"/>
      <c r="E1035" s="23"/>
      <c r="F1035" s="23"/>
      <c r="G1035" s="23"/>
      <c r="H1035" s="7"/>
      <c r="I1035" s="23"/>
    </row>
    <row r="1036" s="2" customFormat="1" ht="90" customHeight="1" spans="1:9">
      <c r="A1036" s="12" t="s">
        <v>220</v>
      </c>
      <c r="B1036" s="12" t="s">
        <v>220</v>
      </c>
      <c r="C1036" s="11" t="s">
        <v>1222</v>
      </c>
      <c r="D1036" s="12" t="s">
        <v>14</v>
      </c>
      <c r="E1036" s="13" t="s">
        <v>52</v>
      </c>
      <c r="F1036" s="13" t="s">
        <v>32</v>
      </c>
      <c r="G1036" s="14">
        <v>355</v>
      </c>
      <c r="H1036" s="12" t="s">
        <v>17</v>
      </c>
      <c r="I1036" s="12" t="s">
        <v>205</v>
      </c>
    </row>
    <row r="1037" s="2" customFormat="1" ht="90" customHeight="1" spans="1:9">
      <c r="A1037" s="12" t="s">
        <v>296</v>
      </c>
      <c r="B1037" s="12" t="s">
        <v>296</v>
      </c>
      <c r="C1037" s="12" t="s">
        <v>1223</v>
      </c>
      <c r="D1037" s="12" t="s">
        <v>14</v>
      </c>
      <c r="E1037" s="10" t="s">
        <v>345</v>
      </c>
      <c r="F1037" s="12" t="s">
        <v>21</v>
      </c>
      <c r="G1037" s="14">
        <v>109.9016</v>
      </c>
      <c r="H1037" s="12" t="s">
        <v>17</v>
      </c>
      <c r="I1037" s="12" t="s">
        <v>299</v>
      </c>
    </row>
    <row r="1038" s="2" customFormat="1" ht="90" customHeight="1" spans="1:9">
      <c r="A1038" s="12" t="s">
        <v>296</v>
      </c>
      <c r="B1038" s="12" t="s">
        <v>296</v>
      </c>
      <c r="C1038" s="12" t="s">
        <v>1224</v>
      </c>
      <c r="D1038" s="12" t="s">
        <v>14</v>
      </c>
      <c r="E1038" s="10" t="s">
        <v>345</v>
      </c>
      <c r="F1038" s="12" t="s">
        <v>21</v>
      </c>
      <c r="G1038" s="14">
        <v>45.8</v>
      </c>
      <c r="H1038" s="12" t="s">
        <v>17</v>
      </c>
      <c r="I1038" s="12" t="s">
        <v>299</v>
      </c>
    </row>
    <row r="1039" s="2" customFormat="1" ht="90" customHeight="1" spans="1:9">
      <c r="A1039" s="12" t="s">
        <v>296</v>
      </c>
      <c r="B1039" s="12" t="s">
        <v>296</v>
      </c>
      <c r="C1039" s="12" t="s">
        <v>1225</v>
      </c>
      <c r="D1039" s="12" t="s">
        <v>14</v>
      </c>
      <c r="E1039" s="10" t="s">
        <v>345</v>
      </c>
      <c r="F1039" s="12" t="s">
        <v>21</v>
      </c>
      <c r="G1039" s="14">
        <v>231.457977</v>
      </c>
      <c r="H1039" s="12" t="s">
        <v>17</v>
      </c>
      <c r="I1039" s="12" t="s">
        <v>299</v>
      </c>
    </row>
    <row r="1040" s="2" customFormat="1" ht="90" customHeight="1" spans="1:9">
      <c r="A1040" s="12" t="s">
        <v>296</v>
      </c>
      <c r="B1040" s="12" t="s">
        <v>296</v>
      </c>
      <c r="C1040" s="12" t="s">
        <v>1226</v>
      </c>
      <c r="D1040" s="12" t="s">
        <v>14</v>
      </c>
      <c r="E1040" s="10" t="s">
        <v>345</v>
      </c>
      <c r="F1040" s="12" t="s">
        <v>53</v>
      </c>
      <c r="G1040" s="14">
        <v>23.8777</v>
      </c>
      <c r="H1040" s="12" t="s">
        <v>17</v>
      </c>
      <c r="I1040" s="12" t="s">
        <v>299</v>
      </c>
    </row>
    <row r="1041" s="2" customFormat="1" ht="90" customHeight="1" spans="1:9">
      <c r="A1041" s="12" t="s">
        <v>296</v>
      </c>
      <c r="B1041" s="12" t="s">
        <v>296</v>
      </c>
      <c r="C1041" s="12" t="s">
        <v>1227</v>
      </c>
      <c r="D1041" s="12" t="s">
        <v>14</v>
      </c>
      <c r="E1041" s="10" t="s">
        <v>345</v>
      </c>
      <c r="F1041" s="12" t="s">
        <v>21</v>
      </c>
      <c r="G1041" s="14">
        <v>200</v>
      </c>
      <c r="H1041" s="12" t="s">
        <v>17</v>
      </c>
      <c r="I1041" s="12" t="s">
        <v>299</v>
      </c>
    </row>
    <row r="1042" s="2" customFormat="1" ht="90" customHeight="1" spans="1:9">
      <c r="A1042" s="12" t="s">
        <v>296</v>
      </c>
      <c r="B1042" s="12" t="s">
        <v>296</v>
      </c>
      <c r="C1042" s="12" t="s">
        <v>1228</v>
      </c>
      <c r="D1042" s="12" t="s">
        <v>14</v>
      </c>
      <c r="E1042" s="10" t="s">
        <v>345</v>
      </c>
      <c r="F1042" s="12" t="s">
        <v>32</v>
      </c>
      <c r="G1042" s="14">
        <v>70.690214</v>
      </c>
      <c r="H1042" s="12" t="s">
        <v>17</v>
      </c>
      <c r="I1042" s="12" t="s">
        <v>299</v>
      </c>
    </row>
    <row r="1043" s="2" customFormat="1" ht="90" customHeight="1" spans="1:9">
      <c r="A1043" s="12" t="s">
        <v>296</v>
      </c>
      <c r="B1043" s="12" t="s">
        <v>296</v>
      </c>
      <c r="C1043" s="10" t="s">
        <v>1229</v>
      </c>
      <c r="D1043" s="12" t="s">
        <v>14</v>
      </c>
      <c r="E1043" s="10" t="s">
        <v>345</v>
      </c>
      <c r="F1043" s="10" t="s">
        <v>32</v>
      </c>
      <c r="G1043" s="14">
        <v>500</v>
      </c>
      <c r="H1043" s="12" t="s">
        <v>17</v>
      </c>
      <c r="I1043" s="12" t="s">
        <v>299</v>
      </c>
    </row>
    <row r="1044" s="2" customFormat="1" ht="90" customHeight="1" spans="1:9">
      <c r="A1044" s="12" t="s">
        <v>296</v>
      </c>
      <c r="B1044" s="12" t="s">
        <v>296</v>
      </c>
      <c r="C1044" s="10" t="s">
        <v>1230</v>
      </c>
      <c r="D1044" s="12" t="s">
        <v>14</v>
      </c>
      <c r="E1044" s="13" t="s">
        <v>15</v>
      </c>
      <c r="F1044" s="12" t="s">
        <v>21</v>
      </c>
      <c r="G1044" s="14">
        <v>49.331127</v>
      </c>
      <c r="H1044" s="12" t="s">
        <v>17</v>
      </c>
      <c r="I1044" s="12" t="s">
        <v>299</v>
      </c>
    </row>
    <row r="1045" s="2" customFormat="1" ht="90" customHeight="1" spans="1:9">
      <c r="A1045" s="12" t="s">
        <v>296</v>
      </c>
      <c r="B1045" s="12" t="s">
        <v>296</v>
      </c>
      <c r="C1045" s="10" t="s">
        <v>1231</v>
      </c>
      <c r="D1045" s="12" t="s">
        <v>14</v>
      </c>
      <c r="E1045" s="13" t="s">
        <v>15</v>
      </c>
      <c r="F1045" s="12" t="s">
        <v>21</v>
      </c>
      <c r="G1045" s="14">
        <v>154.199014</v>
      </c>
      <c r="H1045" s="12" t="s">
        <v>17</v>
      </c>
      <c r="I1045" s="12" t="s">
        <v>299</v>
      </c>
    </row>
    <row r="1046" s="2" customFormat="1" ht="90" customHeight="1" spans="1:9">
      <c r="A1046" s="12" t="s">
        <v>502</v>
      </c>
      <c r="B1046" s="12" t="s">
        <v>502</v>
      </c>
      <c r="C1046" s="10" t="s">
        <v>1232</v>
      </c>
      <c r="D1046" s="12" t="s">
        <v>14</v>
      </c>
      <c r="E1046" s="10" t="s">
        <v>504</v>
      </c>
      <c r="F1046" s="10" t="s">
        <v>53</v>
      </c>
      <c r="G1046" s="9">
        <v>805.49</v>
      </c>
      <c r="H1046" s="12" t="s">
        <v>17</v>
      </c>
      <c r="I1046" s="12" t="s">
        <v>299</v>
      </c>
    </row>
    <row r="1047" s="2" customFormat="1" ht="90" customHeight="1" spans="1:9">
      <c r="A1047" s="12" t="s">
        <v>507</v>
      </c>
      <c r="B1047" s="12" t="s">
        <v>507</v>
      </c>
      <c r="C1047" s="10" t="s">
        <v>1233</v>
      </c>
      <c r="D1047" s="12" t="s">
        <v>14</v>
      </c>
      <c r="E1047" s="12" t="s">
        <v>1234</v>
      </c>
      <c r="F1047" s="10" t="s">
        <v>32</v>
      </c>
      <c r="G1047" s="9">
        <v>300</v>
      </c>
      <c r="H1047" s="12" t="s">
        <v>17</v>
      </c>
      <c r="I1047" s="12" t="s">
        <v>299</v>
      </c>
    </row>
    <row r="1048" s="2" customFormat="1" ht="90" customHeight="1" spans="1:9">
      <c r="A1048" s="12" t="s">
        <v>579</v>
      </c>
      <c r="B1048" s="12" t="s">
        <v>589</v>
      </c>
      <c r="C1048" s="12" t="s">
        <v>1235</v>
      </c>
      <c r="D1048" s="12" t="s">
        <v>14</v>
      </c>
      <c r="E1048" s="13" t="s">
        <v>591</v>
      </c>
      <c r="F1048" s="10" t="s">
        <v>582</v>
      </c>
      <c r="G1048" s="12">
        <v>202.9588</v>
      </c>
      <c r="H1048" s="12" t="s">
        <v>17</v>
      </c>
      <c r="I1048" s="12" t="s">
        <v>583</v>
      </c>
    </row>
    <row r="1049" s="2" customFormat="1" ht="90" customHeight="1" spans="1:9">
      <c r="A1049" s="12" t="s">
        <v>579</v>
      </c>
      <c r="B1049" s="12" t="s">
        <v>1236</v>
      </c>
      <c r="C1049" s="12" t="s">
        <v>1237</v>
      </c>
      <c r="D1049" s="12" t="s">
        <v>14</v>
      </c>
      <c r="E1049" s="13" t="s">
        <v>591</v>
      </c>
      <c r="F1049" s="10" t="s">
        <v>582</v>
      </c>
      <c r="G1049" s="12">
        <v>900</v>
      </c>
      <c r="H1049" s="12" t="s">
        <v>17</v>
      </c>
      <c r="I1049" s="12" t="s">
        <v>583</v>
      </c>
    </row>
    <row r="1050" s="2" customFormat="1" ht="90" customHeight="1" spans="1:9">
      <c r="A1050" s="12" t="s">
        <v>597</v>
      </c>
      <c r="B1050" s="12" t="s">
        <v>597</v>
      </c>
      <c r="C1050" s="12" t="s">
        <v>1238</v>
      </c>
      <c r="D1050" s="12" t="s">
        <v>14</v>
      </c>
      <c r="E1050" s="10" t="s">
        <v>44</v>
      </c>
      <c r="F1050" s="13" t="s">
        <v>32</v>
      </c>
      <c r="G1050" s="14">
        <v>500</v>
      </c>
      <c r="H1050" s="12" t="s">
        <v>17</v>
      </c>
      <c r="I1050" s="12" t="s">
        <v>583</v>
      </c>
    </row>
    <row r="1051" s="2" customFormat="1" ht="90" customHeight="1" spans="1:9">
      <c r="A1051" s="12" t="s">
        <v>618</v>
      </c>
      <c r="B1051" s="12" t="s">
        <v>618</v>
      </c>
      <c r="C1051" s="10" t="s">
        <v>1239</v>
      </c>
      <c r="D1051" s="12" t="s">
        <v>14</v>
      </c>
      <c r="E1051" s="10" t="s">
        <v>1234</v>
      </c>
      <c r="F1051" s="10" t="s">
        <v>32</v>
      </c>
      <c r="G1051" s="14">
        <v>495</v>
      </c>
      <c r="H1051" s="12" t="s">
        <v>17</v>
      </c>
      <c r="I1051" s="12" t="s">
        <v>621</v>
      </c>
    </row>
    <row r="1052" s="2" customFormat="1" ht="90" customHeight="1" spans="1:9">
      <c r="A1052" s="12" t="s">
        <v>805</v>
      </c>
      <c r="B1052" s="12" t="s">
        <v>805</v>
      </c>
      <c r="C1052" s="12" t="s">
        <v>1240</v>
      </c>
      <c r="D1052" s="12" t="s">
        <v>14</v>
      </c>
      <c r="E1052" s="15" t="s">
        <v>807</v>
      </c>
      <c r="F1052" s="12" t="s">
        <v>400</v>
      </c>
      <c r="G1052" s="14">
        <f>576.951-146.951</f>
        <v>430</v>
      </c>
      <c r="H1052" s="12" t="s">
        <v>17</v>
      </c>
      <c r="I1052" s="12" t="s">
        <v>754</v>
      </c>
    </row>
    <row r="1053" s="2" customFormat="1" ht="90" customHeight="1" spans="1:9">
      <c r="A1053" s="12" t="s">
        <v>805</v>
      </c>
      <c r="B1053" s="12" t="s">
        <v>805</v>
      </c>
      <c r="C1053" s="12" t="s">
        <v>1241</v>
      </c>
      <c r="D1053" s="12" t="s">
        <v>14</v>
      </c>
      <c r="E1053" s="15" t="s">
        <v>807</v>
      </c>
      <c r="F1053" s="12" t="s">
        <v>400</v>
      </c>
      <c r="G1053" s="14">
        <f>140.9645-40.9645</f>
        <v>100</v>
      </c>
      <c r="H1053" s="12" t="s">
        <v>17</v>
      </c>
      <c r="I1053" s="12" t="s">
        <v>754</v>
      </c>
    </row>
    <row r="1054" s="2" customFormat="1" ht="90" customHeight="1" spans="1:9">
      <c r="A1054" s="12" t="s">
        <v>985</v>
      </c>
      <c r="B1054" s="12" t="s">
        <v>985</v>
      </c>
      <c r="C1054" s="12" t="s">
        <v>1242</v>
      </c>
      <c r="D1054" s="12" t="s">
        <v>14</v>
      </c>
      <c r="E1054" s="12" t="s">
        <v>1013</v>
      </c>
      <c r="F1054" s="12" t="s">
        <v>32</v>
      </c>
      <c r="G1054" s="14">
        <v>500</v>
      </c>
      <c r="H1054" s="12" t="s">
        <v>17</v>
      </c>
      <c r="I1054" s="12" t="s">
        <v>884</v>
      </c>
    </row>
    <row r="1055" s="2" customFormat="1" ht="90" customHeight="1" spans="1:9">
      <c r="A1055" s="12" t="s">
        <v>1090</v>
      </c>
      <c r="B1055" s="12" t="s">
        <v>1091</v>
      </c>
      <c r="C1055" s="12" t="s">
        <v>1243</v>
      </c>
      <c r="D1055" s="12" t="s">
        <v>14</v>
      </c>
      <c r="E1055" s="10" t="s">
        <v>1116</v>
      </c>
      <c r="F1055" s="13" t="s">
        <v>53</v>
      </c>
      <c r="G1055" s="12">
        <v>200</v>
      </c>
      <c r="H1055" s="12" t="s">
        <v>17</v>
      </c>
      <c r="I1055" s="12" t="s">
        <v>1094</v>
      </c>
    </row>
    <row r="1056" s="2" customFormat="1" ht="90" customHeight="1" spans="1:9">
      <c r="A1056" s="21" t="s">
        <v>1130</v>
      </c>
      <c r="B1056" s="21" t="s">
        <v>1130</v>
      </c>
      <c r="C1056" s="17" t="s">
        <v>1244</v>
      </c>
      <c r="D1056" s="12" t="s">
        <v>14</v>
      </c>
      <c r="E1056" s="13" t="s">
        <v>49</v>
      </c>
      <c r="F1056" s="10" t="s">
        <v>50</v>
      </c>
      <c r="G1056" s="21">
        <v>350</v>
      </c>
      <c r="H1056" s="12" t="s">
        <v>17</v>
      </c>
      <c r="I1056" s="12" t="s">
        <v>1132</v>
      </c>
    </row>
    <row r="1057" s="2" customFormat="1" ht="90" customHeight="1" spans="1:9">
      <c r="A1057" s="21" t="s">
        <v>1130</v>
      </c>
      <c r="B1057" s="21" t="s">
        <v>1130</v>
      </c>
      <c r="C1057" s="17" t="s">
        <v>1245</v>
      </c>
      <c r="D1057" s="12" t="s">
        <v>14</v>
      </c>
      <c r="E1057" s="13" t="s">
        <v>93</v>
      </c>
      <c r="F1057" s="10" t="s">
        <v>32</v>
      </c>
      <c r="G1057" s="21">
        <v>500</v>
      </c>
      <c r="H1057" s="12" t="s">
        <v>17</v>
      </c>
      <c r="I1057" s="12" t="s">
        <v>1132</v>
      </c>
    </row>
    <row r="1058" s="2" customFormat="1" ht="90" customHeight="1" spans="1:9">
      <c r="A1058" s="17" t="s">
        <v>1130</v>
      </c>
      <c r="B1058" s="21" t="s">
        <v>1130</v>
      </c>
      <c r="C1058" s="17" t="s">
        <v>1246</v>
      </c>
      <c r="D1058" s="12" t="s">
        <v>14</v>
      </c>
      <c r="E1058" s="13" t="s">
        <v>93</v>
      </c>
      <c r="F1058" s="10" t="s">
        <v>32</v>
      </c>
      <c r="G1058" s="21">
        <v>150</v>
      </c>
      <c r="H1058" s="12" t="s">
        <v>17</v>
      </c>
      <c r="I1058" s="12" t="s">
        <v>1132</v>
      </c>
    </row>
    <row r="1059" s="2" customFormat="1" ht="90" customHeight="1" spans="1:9">
      <c r="A1059" s="21" t="s">
        <v>1130</v>
      </c>
      <c r="B1059" s="21" t="s">
        <v>1130</v>
      </c>
      <c r="C1059" s="17" t="s">
        <v>1247</v>
      </c>
      <c r="D1059" s="12" t="s">
        <v>14</v>
      </c>
      <c r="E1059" s="13" t="s">
        <v>93</v>
      </c>
      <c r="F1059" s="10" t="s">
        <v>50</v>
      </c>
      <c r="G1059" s="21">
        <v>300</v>
      </c>
      <c r="H1059" s="12" t="s">
        <v>17</v>
      </c>
      <c r="I1059" s="12" t="s">
        <v>1132</v>
      </c>
    </row>
    <row r="1060" s="2" customFormat="1" ht="90" customHeight="1" spans="1:9">
      <c r="A1060" s="21" t="s">
        <v>1130</v>
      </c>
      <c r="B1060" s="21" t="s">
        <v>1130</v>
      </c>
      <c r="C1060" s="17" t="s">
        <v>1248</v>
      </c>
      <c r="D1060" s="12" t="s">
        <v>14</v>
      </c>
      <c r="E1060" s="13" t="s">
        <v>44</v>
      </c>
      <c r="F1060" s="10" t="s">
        <v>32</v>
      </c>
      <c r="G1060" s="21">
        <v>800</v>
      </c>
      <c r="H1060" s="12" t="s">
        <v>17</v>
      </c>
      <c r="I1060" s="12" t="s">
        <v>1132</v>
      </c>
    </row>
    <row r="1061" s="2" customFormat="1" ht="90" customHeight="1" spans="1:9">
      <c r="A1061" s="21" t="s">
        <v>1130</v>
      </c>
      <c r="B1061" s="21" t="s">
        <v>1130</v>
      </c>
      <c r="C1061" s="17" t="s">
        <v>1249</v>
      </c>
      <c r="D1061" s="12" t="s">
        <v>14</v>
      </c>
      <c r="E1061" s="13" t="s">
        <v>44</v>
      </c>
      <c r="F1061" s="10" t="s">
        <v>32</v>
      </c>
      <c r="G1061" s="21">
        <v>200</v>
      </c>
      <c r="H1061" s="12" t="s">
        <v>17</v>
      </c>
      <c r="I1061" s="12" t="s">
        <v>1132</v>
      </c>
    </row>
    <row r="1062" s="2" customFormat="1" ht="90" customHeight="1" spans="1:9">
      <c r="A1062" s="21" t="s">
        <v>1130</v>
      </c>
      <c r="B1062" s="21" t="s">
        <v>1130</v>
      </c>
      <c r="C1062" s="17" t="s">
        <v>1250</v>
      </c>
      <c r="D1062" s="12" t="s">
        <v>14</v>
      </c>
      <c r="E1062" s="13" t="s">
        <v>44</v>
      </c>
      <c r="F1062" s="10" t="s">
        <v>32</v>
      </c>
      <c r="G1062" s="21">
        <v>500</v>
      </c>
      <c r="H1062" s="12" t="s">
        <v>17</v>
      </c>
      <c r="I1062" s="12" t="s">
        <v>1132</v>
      </c>
    </row>
    <row r="1063" s="2" customFormat="1" ht="90" customHeight="1" spans="1:9">
      <c r="A1063" s="17" t="s">
        <v>1206</v>
      </c>
      <c r="B1063" s="17" t="s">
        <v>1206</v>
      </c>
      <c r="C1063" s="17" t="s">
        <v>1251</v>
      </c>
      <c r="D1063" s="17" t="s">
        <v>14</v>
      </c>
      <c r="E1063" s="17" t="s">
        <v>150</v>
      </c>
      <c r="F1063" s="10" t="s">
        <v>32</v>
      </c>
      <c r="G1063" s="21">
        <v>300</v>
      </c>
      <c r="H1063" s="12" t="s">
        <v>17</v>
      </c>
      <c r="I1063" s="12" t="s">
        <v>1209</v>
      </c>
    </row>
    <row r="1064" s="2" customFormat="1" ht="90" customHeight="1" spans="1:9">
      <c r="A1064" s="17" t="s">
        <v>1206</v>
      </c>
      <c r="B1064" s="17" t="s">
        <v>1206</v>
      </c>
      <c r="C1064" s="17" t="s">
        <v>1252</v>
      </c>
      <c r="D1064" s="17" t="s">
        <v>14</v>
      </c>
      <c r="E1064" s="17" t="s">
        <v>150</v>
      </c>
      <c r="F1064" s="10" t="s">
        <v>32</v>
      </c>
      <c r="G1064" s="21">
        <v>1050</v>
      </c>
      <c r="H1064" s="12" t="s">
        <v>17</v>
      </c>
      <c r="I1064" s="12" t="s">
        <v>1209</v>
      </c>
    </row>
    <row r="1065" s="2" customFormat="1" ht="90" customHeight="1" spans="1:9">
      <c r="A1065" s="17" t="s">
        <v>1206</v>
      </c>
      <c r="B1065" s="17" t="s">
        <v>1206</v>
      </c>
      <c r="C1065" s="17" t="s">
        <v>1253</v>
      </c>
      <c r="D1065" s="17" t="s">
        <v>14</v>
      </c>
      <c r="E1065" s="17" t="s">
        <v>150</v>
      </c>
      <c r="F1065" s="10" t="s">
        <v>32</v>
      </c>
      <c r="G1065" s="21">
        <v>100</v>
      </c>
      <c r="H1065" s="12" t="s">
        <v>17</v>
      </c>
      <c r="I1065" s="12" t="s">
        <v>1209</v>
      </c>
    </row>
    <row r="1066" s="2" customFormat="1" ht="90" customHeight="1" spans="1:9">
      <c r="A1066" s="17" t="s">
        <v>1206</v>
      </c>
      <c r="B1066" s="17" t="s">
        <v>1206</v>
      </c>
      <c r="C1066" s="17" t="s">
        <v>1254</v>
      </c>
      <c r="D1066" s="17" t="s">
        <v>14</v>
      </c>
      <c r="E1066" s="17" t="s">
        <v>150</v>
      </c>
      <c r="F1066" s="10" t="s">
        <v>32</v>
      </c>
      <c r="G1066" s="21">
        <v>200</v>
      </c>
      <c r="H1066" s="12" t="s">
        <v>17</v>
      </c>
      <c r="I1066" s="12" t="s">
        <v>1209</v>
      </c>
    </row>
    <row r="1067" s="2" customFormat="1" ht="90" customHeight="1" spans="1:9">
      <c r="A1067" s="12" t="s">
        <v>1255</v>
      </c>
      <c r="B1067" s="12" t="s">
        <v>1256</v>
      </c>
      <c r="C1067" s="12" t="s">
        <v>1257</v>
      </c>
      <c r="D1067" s="12" t="s">
        <v>14</v>
      </c>
      <c r="E1067" s="13" t="s">
        <v>1015</v>
      </c>
      <c r="F1067" s="10" t="s">
        <v>50</v>
      </c>
      <c r="G1067" s="14">
        <v>2204.94</v>
      </c>
      <c r="H1067" s="12" t="s">
        <v>17</v>
      </c>
      <c r="I1067" s="12" t="s">
        <v>1258</v>
      </c>
    </row>
    <row r="1068" s="2" customFormat="1" ht="90" customHeight="1" spans="1:9">
      <c r="A1068" s="10" t="s">
        <v>1259</v>
      </c>
      <c r="B1068" s="10" t="s">
        <v>1259</v>
      </c>
      <c r="C1068" s="10" t="s">
        <v>1260</v>
      </c>
      <c r="D1068" s="10" t="s">
        <v>14</v>
      </c>
      <c r="E1068" s="10" t="s">
        <v>1261</v>
      </c>
      <c r="F1068" s="10" t="s">
        <v>1262</v>
      </c>
      <c r="G1068" s="9">
        <v>60</v>
      </c>
      <c r="H1068" s="12" t="s">
        <v>17</v>
      </c>
      <c r="I1068" s="12" t="s">
        <v>1263</v>
      </c>
    </row>
    <row r="1069" s="2" customFormat="1" ht="90" customHeight="1" spans="1:9">
      <c r="A1069" s="17" t="s">
        <v>1130</v>
      </c>
      <c r="B1069" s="17" t="s">
        <v>1130</v>
      </c>
      <c r="C1069" s="10" t="s">
        <v>1264</v>
      </c>
      <c r="D1069" s="12" t="s">
        <v>14</v>
      </c>
      <c r="E1069" s="10" t="s">
        <v>551</v>
      </c>
      <c r="F1069" s="10" t="s">
        <v>84</v>
      </c>
      <c r="G1069" s="14">
        <v>36.9</v>
      </c>
      <c r="H1069" s="12" t="s">
        <v>17</v>
      </c>
      <c r="I1069" s="12" t="s">
        <v>1263</v>
      </c>
    </row>
    <row r="1070" s="2" customFormat="1" ht="90" customHeight="1" spans="1:9">
      <c r="A1070" s="17" t="s">
        <v>1130</v>
      </c>
      <c r="B1070" s="17" t="s">
        <v>1130</v>
      </c>
      <c r="C1070" s="10" t="s">
        <v>1265</v>
      </c>
      <c r="D1070" s="12" t="s">
        <v>14</v>
      </c>
      <c r="E1070" s="10" t="s">
        <v>551</v>
      </c>
      <c r="F1070" s="10" t="s">
        <v>84</v>
      </c>
      <c r="G1070" s="14">
        <v>2.08</v>
      </c>
      <c r="H1070" s="12" t="s">
        <v>17</v>
      </c>
      <c r="I1070" s="12" t="s">
        <v>1263</v>
      </c>
    </row>
    <row r="1071" s="2" customFormat="1" ht="90" customHeight="1" spans="1:9">
      <c r="A1071" s="12" t="s">
        <v>881</v>
      </c>
      <c r="B1071" s="12" t="s">
        <v>926</v>
      </c>
      <c r="C1071" s="12" t="s">
        <v>1266</v>
      </c>
      <c r="D1071" s="12" t="s">
        <v>14</v>
      </c>
      <c r="E1071" s="13" t="s">
        <v>928</v>
      </c>
      <c r="F1071" s="10" t="s">
        <v>317</v>
      </c>
      <c r="G1071" s="14">
        <v>35.4755</v>
      </c>
      <c r="H1071" s="12" t="s">
        <v>17</v>
      </c>
      <c r="I1071" s="12" t="s">
        <v>1263</v>
      </c>
    </row>
    <row r="1072" s="2" customFormat="1" ht="90" customHeight="1" spans="1:9">
      <c r="A1072" s="11" t="s">
        <v>77</v>
      </c>
      <c r="B1072" s="11" t="s">
        <v>77</v>
      </c>
      <c r="C1072" s="10" t="s">
        <v>1267</v>
      </c>
      <c r="D1072" s="12" t="s">
        <v>14</v>
      </c>
      <c r="E1072" s="10" t="s">
        <v>551</v>
      </c>
      <c r="F1072" s="10" t="s">
        <v>84</v>
      </c>
      <c r="G1072" s="14">
        <v>77.9</v>
      </c>
      <c r="H1072" s="12" t="s">
        <v>17</v>
      </c>
      <c r="I1072" s="12" t="s">
        <v>1263</v>
      </c>
    </row>
    <row r="1073" s="2" customFormat="1" ht="90" customHeight="1" spans="1:9">
      <c r="A1073" s="12" t="s">
        <v>175</v>
      </c>
      <c r="B1073" s="12" t="s">
        <v>175</v>
      </c>
      <c r="C1073" s="11" t="s">
        <v>1268</v>
      </c>
      <c r="D1073" s="12" t="s">
        <v>14</v>
      </c>
      <c r="E1073" s="10" t="s">
        <v>551</v>
      </c>
      <c r="F1073" s="10" t="s">
        <v>84</v>
      </c>
      <c r="G1073" s="14">
        <v>7</v>
      </c>
      <c r="H1073" s="12" t="s">
        <v>17</v>
      </c>
      <c r="I1073" s="12" t="s">
        <v>1263</v>
      </c>
    </row>
    <row r="1074" s="2" customFormat="1" ht="45" customHeight="1" spans="1:9">
      <c r="A1074" s="14"/>
      <c r="B1074" s="14"/>
      <c r="C1074" s="14" t="s">
        <v>1221</v>
      </c>
      <c r="D1074" s="12"/>
      <c r="E1074" s="14"/>
      <c r="F1074" s="14"/>
      <c r="G1074" s="14">
        <f>SUM(G1036:G1073)</f>
        <v>13048.001932</v>
      </c>
      <c r="H1074" s="12"/>
      <c r="I1074" s="14"/>
    </row>
    <row r="1075" s="2" customFormat="1" customHeight="1" spans="4:8">
      <c r="D1075" s="24"/>
      <c r="E1075" s="2"/>
      <c r="F1075" s="2"/>
      <c r="G1075" s="2"/>
      <c r="H1075" s="24"/>
    </row>
    <row r="1076" s="2" customFormat="1" customHeight="1" spans="4:8">
      <c r="D1076" s="24"/>
      <c r="E1076" s="2"/>
      <c r="F1076" s="2"/>
      <c r="G1076" s="2"/>
      <c r="H1076" s="24"/>
    </row>
  </sheetData>
  <mergeCells count="2">
    <mergeCell ref="A2:I2"/>
    <mergeCell ref="E3:F3"/>
  </mergeCells>
  <printOptions horizontalCentered="1"/>
  <pageMargins left="0.472222222222222" right="0.472222222222222" top="0.590277777777778" bottom="0.590277777777778" header="0.393055555555556" footer="0.393055555555556"/>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25年财政预算安排已支出表3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成</cp:lastModifiedBy>
  <dcterms:created xsi:type="dcterms:W3CDTF">2025-07-02T19:13:00Z</dcterms:created>
  <dcterms:modified xsi:type="dcterms:W3CDTF">2025-10-15T07:26:35Z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3AD2BB2AB76044C1893362860919AEF2_12</vt:lpwstr>
  </property>
</Properties>
</file>